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https://retiambiente-my.sharepoint.com/personal/sandro_gallo_retiambiente_it/Documents/Desktop/"/>
    </mc:Choice>
  </mc:AlternateContent>
  <xr:revisionPtr revIDLastSave="1" documentId="13_ncr:1_{B96880D1-21B9-4055-8A9B-E5D09350B2DF}" xr6:coauthVersionLast="47" xr6:coauthVersionMax="47" xr10:uidLastSave="{C3AFF727-DA89-441E-B58E-B252B902749D}"/>
  <bookViews>
    <workbookView xWindow="-120" yWindow="-120" windowWidth="29040" windowHeight="15720" xr2:uid="{BF398A37-48A5-4EB5-BF02-34D063164BE9}"/>
  </bookViews>
  <sheets>
    <sheet name="Intestazione" sheetId="5" r:id="rId1"/>
    <sheet name="Stato revisioni" sheetId="6" r:id="rId2"/>
    <sheet name="Risk assessment" sheetId="1" r:id="rId3"/>
    <sheet name="Pivot" sheetId="7" r:id="rId4"/>
  </sheets>
  <externalReferences>
    <externalReference r:id="rId5"/>
    <externalReference r:id="rId6"/>
  </externalReferences>
  <definedNames>
    <definedName name="_xlnm._FilterDatabase" localSheetId="2" hidden="1">'Risk assessment'!$A$2:$BB$66</definedName>
    <definedName name="_Hlk97901423" localSheetId="0">Intestazione!#REF!</definedName>
    <definedName name="a" localSheetId="1">#REF!</definedName>
    <definedName name="a">#REF!</definedName>
    <definedName name="abx" localSheetId="1">[1]Tabelle!$K$14:$K$17</definedName>
    <definedName name="abx">[2]Tabelle!$K$14:$K$17</definedName>
    <definedName name="complessità_processo" localSheetId="1">#REF!</definedName>
    <definedName name="complessità_processo">#REF!</definedName>
    <definedName name="controlli" localSheetId="1">#REF!</definedName>
    <definedName name="controlli">#REF!</definedName>
    <definedName name="discrezionalità" localSheetId="1">#REF!</definedName>
    <definedName name="discrezionalità">#REF!</definedName>
    <definedName name="frazio">#REF!</definedName>
    <definedName name="frazionabilità_processo">#REF!</definedName>
    <definedName name="impatto_economico">#REF!</definedName>
    <definedName name="impatto_org_ec_imm">#REF!</definedName>
    <definedName name="impatto_organizzativo">#REF!</definedName>
    <definedName name="impatto_reputazionale">#REF!</definedName>
    <definedName name="indice" localSheetId="1">[1]Tabelle!$K$14:$L$17</definedName>
    <definedName name="indice">[2]Tabelle!$K$14:$L$17</definedName>
    <definedName name="indice_complessita">#REF!</definedName>
    <definedName name="indice_controlli">#REF!</definedName>
    <definedName name="indice_discrezionalita">#REF!</definedName>
    <definedName name="indice_frazionabilita">#REF!</definedName>
    <definedName name="indice_impatto_economico">#REF!</definedName>
    <definedName name="indice_impatto_org_ec_imm">#REF!</definedName>
    <definedName name="indice_impatto_organizzativo">#REF!</definedName>
    <definedName name="indice_impatto_reputazionale">#REF!</definedName>
    <definedName name="indice_rilevanza">#REF!</definedName>
    <definedName name="indice_valore">#REF!</definedName>
    <definedName name="pippo" localSheetId="1">[1]Tabelle!$K$19:$L$22</definedName>
    <definedName name="pippo">[2]Tabelle!$K$19:$L$22</definedName>
    <definedName name="rilevanza_esterna">#REF!</definedName>
    <definedName name="si">#REF!</definedName>
    <definedName name="valore_economico" localSheetId="1">#REF!</definedName>
    <definedName name="valore_economico">#REF!</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6" i="1" l="1"/>
  <c r="AQ66" i="1" s="1"/>
  <c r="AE66" i="1"/>
  <c r="AB66" i="1"/>
  <c r="AB25" i="1"/>
  <c r="AP27" i="1"/>
  <c r="AQ27" i="1" s="1"/>
  <c r="AE27" i="1"/>
  <c r="AB27" i="1"/>
  <c r="AE3" i="1"/>
  <c r="AE4" i="1"/>
  <c r="AE5" i="1"/>
  <c r="AE6" i="1"/>
  <c r="AE7" i="1"/>
  <c r="AE8" i="1"/>
  <c r="AE9" i="1"/>
  <c r="AE10" i="1"/>
  <c r="AE11" i="1"/>
  <c r="AE12" i="1"/>
  <c r="AE13" i="1"/>
  <c r="AE14" i="1"/>
  <c r="AE15" i="1"/>
  <c r="AE16" i="1"/>
  <c r="AE17" i="1"/>
  <c r="AE18" i="1"/>
  <c r="AE19" i="1"/>
  <c r="AE20" i="1"/>
  <c r="AE21" i="1"/>
  <c r="AE22" i="1"/>
  <c r="AE23" i="1"/>
  <c r="AE24" i="1"/>
  <c r="AE25" i="1"/>
  <c r="AE26"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B3" i="1"/>
  <c r="AB4" i="1"/>
  <c r="AB5" i="1"/>
  <c r="AB6" i="1"/>
  <c r="AB7" i="1"/>
  <c r="AB8" i="1"/>
  <c r="AB9" i="1"/>
  <c r="AB10" i="1"/>
  <c r="AB11" i="1"/>
  <c r="AB12" i="1"/>
  <c r="AB13" i="1"/>
  <c r="AB14" i="1"/>
  <c r="AF14" i="1" s="1"/>
  <c r="AG14" i="1" s="1"/>
  <c r="AB15" i="1"/>
  <c r="AB16" i="1"/>
  <c r="AB17" i="1"/>
  <c r="AB18" i="1"/>
  <c r="AB19" i="1"/>
  <c r="AB20" i="1"/>
  <c r="AB21" i="1"/>
  <c r="AB22" i="1"/>
  <c r="AB23" i="1"/>
  <c r="AB24" i="1"/>
  <c r="AB26" i="1"/>
  <c r="AB28" i="1"/>
  <c r="AB29" i="1"/>
  <c r="AB30" i="1"/>
  <c r="AB31" i="1"/>
  <c r="AB32" i="1"/>
  <c r="AB33" i="1"/>
  <c r="AB34" i="1"/>
  <c r="AB35" i="1"/>
  <c r="AB36" i="1"/>
  <c r="AB37" i="1"/>
  <c r="AB38" i="1"/>
  <c r="AB39" i="1"/>
  <c r="AB40" i="1"/>
  <c r="AB41" i="1"/>
  <c r="AB42" i="1"/>
  <c r="AB43" i="1"/>
  <c r="AB44" i="1"/>
  <c r="AB45" i="1"/>
  <c r="AB46" i="1"/>
  <c r="AF46" i="1" s="1"/>
  <c r="AG46" i="1" s="1"/>
  <c r="AB47" i="1"/>
  <c r="AB48" i="1"/>
  <c r="AB49" i="1"/>
  <c r="AB50" i="1"/>
  <c r="AB51" i="1"/>
  <c r="AF51" i="1" s="1"/>
  <c r="AG51" i="1" s="1"/>
  <c r="AB52" i="1"/>
  <c r="AB53" i="1"/>
  <c r="AB54" i="1"/>
  <c r="AF54" i="1" s="1"/>
  <c r="AB55" i="1"/>
  <c r="AB56" i="1"/>
  <c r="AB57" i="1"/>
  <c r="AB58" i="1"/>
  <c r="AB59" i="1"/>
  <c r="AB60" i="1"/>
  <c r="AB61" i="1"/>
  <c r="AB62" i="1"/>
  <c r="AF62" i="1" s="1"/>
  <c r="AG62" i="1" s="1"/>
  <c r="AB63" i="1"/>
  <c r="AB64" i="1"/>
  <c r="AB65" i="1"/>
  <c r="AP3" i="1"/>
  <c r="AQ3" i="1" s="1"/>
  <c r="AP4" i="1"/>
  <c r="AQ4" i="1" s="1"/>
  <c r="AP5" i="1"/>
  <c r="AQ5" i="1" s="1"/>
  <c r="AP6" i="1"/>
  <c r="AQ6" i="1" s="1"/>
  <c r="AP7" i="1"/>
  <c r="AQ7" i="1" s="1"/>
  <c r="AP8" i="1"/>
  <c r="AQ8" i="1" s="1"/>
  <c r="AP9" i="1"/>
  <c r="AQ9" i="1" s="1"/>
  <c r="AP10" i="1"/>
  <c r="AQ10" i="1" s="1"/>
  <c r="AP11" i="1"/>
  <c r="AQ11" i="1" s="1"/>
  <c r="AP12" i="1"/>
  <c r="AQ12" i="1" s="1"/>
  <c r="AP13" i="1"/>
  <c r="AQ13" i="1" s="1"/>
  <c r="AP14" i="1"/>
  <c r="AQ14" i="1" s="1"/>
  <c r="AP15" i="1"/>
  <c r="AQ15" i="1" s="1"/>
  <c r="AP16" i="1"/>
  <c r="AQ16" i="1" s="1"/>
  <c r="AP17" i="1"/>
  <c r="AQ17" i="1" s="1"/>
  <c r="AP18" i="1"/>
  <c r="AQ18" i="1" s="1"/>
  <c r="AP19" i="1"/>
  <c r="AQ19" i="1" s="1"/>
  <c r="AP20" i="1"/>
  <c r="AQ20" i="1" s="1"/>
  <c r="AP21" i="1"/>
  <c r="AQ21" i="1" s="1"/>
  <c r="AP22" i="1"/>
  <c r="AQ22" i="1" s="1"/>
  <c r="AP23" i="1"/>
  <c r="AQ23" i="1" s="1"/>
  <c r="AP24" i="1"/>
  <c r="AQ24" i="1" s="1"/>
  <c r="AP25" i="1"/>
  <c r="AQ25" i="1" s="1"/>
  <c r="AP26" i="1"/>
  <c r="AQ26" i="1" s="1"/>
  <c r="AP28" i="1"/>
  <c r="AQ28" i="1" s="1"/>
  <c r="AP29" i="1"/>
  <c r="AQ29" i="1" s="1"/>
  <c r="AP30" i="1"/>
  <c r="AQ30" i="1" s="1"/>
  <c r="AP31" i="1"/>
  <c r="AQ31" i="1" s="1"/>
  <c r="AP32" i="1"/>
  <c r="AQ32" i="1" s="1"/>
  <c r="AP33" i="1"/>
  <c r="AQ33" i="1" s="1"/>
  <c r="AP34" i="1"/>
  <c r="AQ34" i="1" s="1"/>
  <c r="AP35" i="1"/>
  <c r="AQ35" i="1" s="1"/>
  <c r="AP36" i="1"/>
  <c r="AQ36" i="1" s="1"/>
  <c r="AP37" i="1"/>
  <c r="AQ37" i="1" s="1"/>
  <c r="AP38" i="1"/>
  <c r="AQ38" i="1" s="1"/>
  <c r="AP39" i="1"/>
  <c r="AQ39" i="1" s="1"/>
  <c r="AP40" i="1"/>
  <c r="AQ40" i="1" s="1"/>
  <c r="AP41" i="1"/>
  <c r="AQ41" i="1" s="1"/>
  <c r="AP42" i="1"/>
  <c r="AQ42" i="1" s="1"/>
  <c r="AP43" i="1"/>
  <c r="AQ43" i="1" s="1"/>
  <c r="AP44" i="1"/>
  <c r="AQ44" i="1" s="1"/>
  <c r="AP45" i="1"/>
  <c r="AQ45" i="1" s="1"/>
  <c r="AP46" i="1"/>
  <c r="AQ46" i="1" s="1"/>
  <c r="AP47" i="1"/>
  <c r="AQ47" i="1" s="1"/>
  <c r="AP48" i="1"/>
  <c r="AQ48" i="1" s="1"/>
  <c r="AP49" i="1"/>
  <c r="AQ49" i="1" s="1"/>
  <c r="AP50" i="1"/>
  <c r="AQ50" i="1" s="1"/>
  <c r="AP51" i="1"/>
  <c r="AQ51" i="1" s="1"/>
  <c r="AP52" i="1"/>
  <c r="AQ52" i="1" s="1"/>
  <c r="AP53" i="1"/>
  <c r="AQ53" i="1" s="1"/>
  <c r="AP54" i="1"/>
  <c r="AQ54" i="1" s="1"/>
  <c r="AP55" i="1"/>
  <c r="AQ55" i="1" s="1"/>
  <c r="AP56" i="1"/>
  <c r="AQ56" i="1" s="1"/>
  <c r="AP57" i="1"/>
  <c r="AQ57" i="1" s="1"/>
  <c r="AP58" i="1"/>
  <c r="AQ58" i="1" s="1"/>
  <c r="AP59" i="1"/>
  <c r="AQ59" i="1" s="1"/>
  <c r="AP60" i="1"/>
  <c r="AQ60" i="1" s="1"/>
  <c r="AP61" i="1"/>
  <c r="AQ61" i="1" s="1"/>
  <c r="AP62" i="1"/>
  <c r="AQ62" i="1" s="1"/>
  <c r="AP63" i="1"/>
  <c r="AQ63" i="1" s="1"/>
  <c r="AP64" i="1"/>
  <c r="AQ64" i="1" s="1"/>
  <c r="AP65" i="1"/>
  <c r="AQ65" i="1" s="1"/>
  <c r="AF40" i="1"/>
  <c r="AG40" i="1" s="1"/>
  <c r="AF23" i="1"/>
  <c r="AF15" i="1"/>
  <c r="AG15" i="1" s="1"/>
  <c r="AF26" i="1"/>
  <c r="AF43" i="1" l="1"/>
  <c r="AF64" i="1"/>
  <c r="AG64" i="1" s="1"/>
  <c r="AF38" i="1"/>
  <c r="AF25" i="1"/>
  <c r="AR25" i="1" s="1"/>
  <c r="AS25" i="1" s="1"/>
  <c r="AF33" i="1"/>
  <c r="AG33" i="1" s="1"/>
  <c r="AF7" i="1"/>
  <c r="AG7" i="1" s="1"/>
  <c r="AF55" i="1"/>
  <c r="AG55" i="1" s="1"/>
  <c r="AF31" i="1"/>
  <c r="AR31" i="1" s="1"/>
  <c r="AS31" i="1" s="1"/>
  <c r="AF5" i="1"/>
  <c r="AG5" i="1" s="1"/>
  <c r="AR26" i="1"/>
  <c r="AS26" i="1" s="1"/>
  <c r="AF20" i="1"/>
  <c r="AF61" i="1"/>
  <c r="AG61" i="1" s="1"/>
  <c r="AF53" i="1"/>
  <c r="AF45" i="1"/>
  <c r="AR45" i="1" s="1"/>
  <c r="AS45" i="1" s="1"/>
  <c r="AF37" i="1"/>
  <c r="AG37" i="1" s="1"/>
  <c r="AF29" i="1"/>
  <c r="AG29" i="1" s="1"/>
  <c r="AF9" i="1"/>
  <c r="AG9" i="1" s="1"/>
  <c r="AF12" i="1"/>
  <c r="AG12" i="1" s="1"/>
  <c r="AF24" i="1"/>
  <c r="AG24" i="1" s="1"/>
  <c r="AF16" i="1"/>
  <c r="AG16" i="1" s="1"/>
  <c r="AF17" i="1"/>
  <c r="AG17" i="1" s="1"/>
  <c r="AF30" i="1"/>
  <c r="AR30" i="1" s="1"/>
  <c r="AS30" i="1" s="1"/>
  <c r="AF4" i="1"/>
  <c r="AG4" i="1" s="1"/>
  <c r="AF8" i="1"/>
  <c r="AG8" i="1" s="1"/>
  <c r="AR64" i="1"/>
  <c r="AS64" i="1" s="1"/>
  <c r="AF35" i="1"/>
  <c r="AR35" i="1" s="1"/>
  <c r="AS35" i="1" s="1"/>
  <c r="AF27" i="1"/>
  <c r="AG27" i="1" s="1"/>
  <c r="AF19" i="1"/>
  <c r="AG19" i="1" s="1"/>
  <c r="AF11" i="1"/>
  <c r="AG11" i="1" s="1"/>
  <c r="AF3" i="1"/>
  <c r="AG3" i="1" s="1"/>
  <c r="AF60" i="1"/>
  <c r="AG60" i="1" s="1"/>
  <c r="AF52" i="1"/>
  <c r="AG52" i="1" s="1"/>
  <c r="AF44" i="1"/>
  <c r="AG44" i="1" s="1"/>
  <c r="AF36" i="1"/>
  <c r="AG36" i="1" s="1"/>
  <c r="AF28" i="1"/>
  <c r="AR28" i="1" s="1"/>
  <c r="AS28" i="1" s="1"/>
  <c r="AF39" i="1"/>
  <c r="AF22" i="1"/>
  <c r="AF6" i="1"/>
  <c r="AG6" i="1" s="1"/>
  <c r="AF66" i="1"/>
  <c r="AG66" i="1" s="1"/>
  <c r="AR5" i="1"/>
  <c r="AS5" i="1" s="1"/>
  <c r="AF18" i="1"/>
  <c r="AR18" i="1" s="1"/>
  <c r="AS18" i="1" s="1"/>
  <c r="AF10" i="1"/>
  <c r="AR10" i="1" s="1"/>
  <c r="AS10" i="1" s="1"/>
  <c r="AF41" i="1"/>
  <c r="AG41" i="1" s="1"/>
  <c r="AR23" i="1"/>
  <c r="AS23" i="1" s="1"/>
  <c r="AR40" i="1"/>
  <c r="AS40" i="1" s="1"/>
  <c r="AR14" i="1"/>
  <c r="AS14" i="1" s="1"/>
  <c r="AR7" i="1"/>
  <c r="AS7" i="1" s="1"/>
  <c r="AR46" i="1"/>
  <c r="AS46" i="1" s="1"/>
  <c r="AF21" i="1"/>
  <c r="AG21" i="1" s="1"/>
  <c r="AF13" i="1"/>
  <c r="AG13" i="1" s="1"/>
  <c r="AG20" i="1"/>
  <c r="AR20" i="1"/>
  <c r="AS20" i="1" s="1"/>
  <c r="AR39" i="1"/>
  <c r="AS39" i="1" s="1"/>
  <c r="AR55" i="1"/>
  <c r="AS55" i="1" s="1"/>
  <c r="AF65" i="1"/>
  <c r="AG65" i="1" s="1"/>
  <c r="AF57" i="1"/>
  <c r="AG57" i="1" s="1"/>
  <c r="AF49" i="1"/>
  <c r="AG49" i="1" s="1"/>
  <c r="AR62" i="1"/>
  <c r="AS62" i="1" s="1"/>
  <c r="AR43" i="1"/>
  <c r="AS43" i="1" s="1"/>
  <c r="AG26" i="1"/>
  <c r="AR15" i="1"/>
  <c r="AS15" i="1" s="1"/>
  <c r="AF63" i="1"/>
  <c r="AF47" i="1"/>
  <c r="AF58" i="1"/>
  <c r="AG58" i="1" s="1"/>
  <c r="AF42" i="1"/>
  <c r="AG42" i="1" s="1"/>
  <c r="AF34" i="1"/>
  <c r="AG34" i="1" s="1"/>
  <c r="AR66" i="1"/>
  <c r="AS66" i="1" s="1"/>
  <c r="AG43" i="1"/>
  <c r="AG31" i="1"/>
  <c r="AF59" i="1"/>
  <c r="AF56" i="1"/>
  <c r="AG56" i="1" s="1"/>
  <c r="AF48" i="1"/>
  <c r="AF32" i="1"/>
  <c r="AG32" i="1" s="1"/>
  <c r="AR38" i="1"/>
  <c r="AS38" i="1" s="1"/>
  <c r="AG38" i="1"/>
  <c r="AG53" i="1"/>
  <c r="AR53" i="1"/>
  <c r="AS53" i="1" s="1"/>
  <c r="AG25" i="1"/>
  <c r="AR54" i="1"/>
  <c r="AS54" i="1" s="1"/>
  <c r="AG54" i="1"/>
  <c r="AR12" i="1"/>
  <c r="AS12" i="1" s="1"/>
  <c r="AG45" i="1"/>
  <c r="AR51" i="1"/>
  <c r="AS51" i="1" s="1"/>
  <c r="AR24" i="1"/>
  <c r="AS24" i="1" s="1"/>
  <c r="AR60" i="1"/>
  <c r="AS60" i="1" s="1"/>
  <c r="AR29" i="1"/>
  <c r="AS29" i="1" s="1"/>
  <c r="AG23" i="1"/>
  <c r="AR37" i="1"/>
  <c r="AS37" i="1" s="1"/>
  <c r="AF50" i="1"/>
  <c r="AR8" i="1"/>
  <c r="AS8" i="1" s="1"/>
  <c r="AG39" i="1"/>
  <c r="AR61" i="1" l="1"/>
  <c r="AS61" i="1" s="1"/>
  <c r="AR16" i="1"/>
  <c r="AS16" i="1" s="1"/>
  <c r="AR27" i="1"/>
  <c r="AS27" i="1" s="1"/>
  <c r="AG30" i="1"/>
  <c r="AR17" i="1"/>
  <c r="AS17" i="1" s="1"/>
  <c r="AR19" i="1"/>
  <c r="AS19" i="1" s="1"/>
  <c r="AR33" i="1"/>
  <c r="AS33" i="1" s="1"/>
  <c r="AG35" i="1"/>
  <c r="AR9" i="1"/>
  <c r="AS9" i="1" s="1"/>
  <c r="AR4" i="1"/>
  <c r="AS4" i="1" s="1"/>
  <c r="AR6" i="1"/>
  <c r="AS6" i="1" s="1"/>
  <c r="AR52" i="1"/>
  <c r="AS52" i="1" s="1"/>
  <c r="AR56" i="1"/>
  <c r="AS56" i="1" s="1"/>
  <c r="AG28" i="1"/>
  <c r="AG18" i="1"/>
  <c r="AR32" i="1"/>
  <c r="AS32" i="1" s="1"/>
  <c r="AR34" i="1"/>
  <c r="AS34" i="1" s="1"/>
  <c r="AR44" i="1"/>
  <c r="AS44" i="1" s="1"/>
  <c r="AR36" i="1"/>
  <c r="AS36" i="1" s="1"/>
  <c r="AR65" i="1"/>
  <c r="AS65" i="1" s="1"/>
  <c r="AG10" i="1"/>
  <c r="AR58" i="1"/>
  <c r="AS58" i="1" s="1"/>
  <c r="AR13" i="1"/>
  <c r="AS13" i="1" s="1"/>
  <c r="AR3" i="1"/>
  <c r="AS3" i="1" s="1"/>
  <c r="AR11" i="1"/>
  <c r="AS11" i="1" s="1"/>
  <c r="AG22" i="1"/>
  <c r="AR22" i="1"/>
  <c r="AS22" i="1" s="1"/>
  <c r="AR21" i="1"/>
  <c r="AS21" i="1" s="1"/>
  <c r="AR41" i="1"/>
  <c r="AS41" i="1" s="1"/>
  <c r="AR42" i="1"/>
  <c r="AS42" i="1" s="1"/>
  <c r="AG47" i="1"/>
  <c r="AR47" i="1"/>
  <c r="AS47" i="1" s="1"/>
  <c r="AG63" i="1"/>
  <c r="AR63" i="1"/>
  <c r="AS63" i="1" s="1"/>
  <c r="AR48" i="1"/>
  <c r="AS48" i="1" s="1"/>
  <c r="AG48" i="1"/>
  <c r="AG59" i="1"/>
  <c r="AR59" i="1"/>
  <c r="AS59" i="1" s="1"/>
  <c r="AR49" i="1"/>
  <c r="AS49" i="1" s="1"/>
  <c r="AR57" i="1"/>
  <c r="AS57" i="1" s="1"/>
  <c r="AG50" i="1"/>
  <c r="AR50" i="1"/>
  <c r="AS50" i="1" s="1"/>
</calcChain>
</file>

<file path=xl/sharedStrings.xml><?xml version="1.0" encoding="utf-8"?>
<sst xmlns="http://schemas.openxmlformats.org/spreadsheetml/2006/main" count="2164" uniqueCount="435">
  <si>
    <t>Processo sensibile</t>
  </si>
  <si>
    <t>Gestione del personale</t>
  </si>
  <si>
    <t>Progressioni di carriera</t>
  </si>
  <si>
    <t>Gestione finanziaria</t>
  </si>
  <si>
    <t>Affidamento di incarichi professionali</t>
  </si>
  <si>
    <t>Affidamento di beni, servizi e lavori</t>
  </si>
  <si>
    <t>Programmazione acquisti</t>
  </si>
  <si>
    <t>Gestione della cassa economale</t>
  </si>
  <si>
    <t>Gestione contabilità</t>
  </si>
  <si>
    <t>Contrazione di finanziamenti da istituti di credito</t>
  </si>
  <si>
    <t>Gestione tariffazione</t>
  </si>
  <si>
    <t>Gestione contenzioso</t>
  </si>
  <si>
    <t xml:space="preserve">Nomina Collegio sindacale </t>
  </si>
  <si>
    <t xml:space="preserve">Nomina Società di revisione </t>
  </si>
  <si>
    <t>Gestione dei rapporti con la Pubblica Amministrazione</t>
  </si>
  <si>
    <t>Ispezioni e controlli dalla P.A.</t>
  </si>
  <si>
    <t>Gestione del contratto di servizio con ATO Toscana Costa</t>
  </si>
  <si>
    <t>Autorizzazioni/Licenze/Concessioni  rilasciate dalla PA</t>
  </si>
  <si>
    <t>Finanziamenti agevolati/contributi in conto capitale o di esercizio ottenuti dalla PA</t>
  </si>
  <si>
    <t>Gestione dei beni aziendali</t>
  </si>
  <si>
    <t>Utilizzo dei mezzi di trasporto aziendale e rifornimento carburante</t>
  </si>
  <si>
    <t>Selezione interna di personale</t>
  </si>
  <si>
    <t xml:space="preserve">Mobilità infragruppo </t>
  </si>
  <si>
    <t>Gestione liquidazione compensi al personale</t>
  </si>
  <si>
    <t>Autorizzazione trasferte e verifica della documentazione</t>
  </si>
  <si>
    <t>Liquidazione al personale delle spese attinenti alle trasferte</t>
  </si>
  <si>
    <t>Pagamento fatture passive</t>
  </si>
  <si>
    <t>Gestione carte di credito e di debito</t>
  </si>
  <si>
    <t>Gestione ispettorato ambientale</t>
  </si>
  <si>
    <t>Gestione magazzini</t>
  </si>
  <si>
    <t xml:space="preserve">Gestione magazzino </t>
  </si>
  <si>
    <t>Gestione servizi di Igiene Ambientale</t>
  </si>
  <si>
    <t>Gestione servizi commerciali</t>
  </si>
  <si>
    <t>Gestione CdR</t>
  </si>
  <si>
    <t>Gestione operativa dei servizi cimiteriali</t>
  </si>
  <si>
    <t>Gestione dei rifiuti</t>
  </si>
  <si>
    <t>Gestione incassi da clienti per servizi commerciali</t>
  </si>
  <si>
    <t>Gestione elenco fornitori</t>
  </si>
  <si>
    <t>Ricezione e contabilizzazione fatture passive</t>
  </si>
  <si>
    <t>Gestione fatture attive e passive infragruppo</t>
  </si>
  <si>
    <t>Emissione fatture attive ai clienti per servizi commerciali</t>
  </si>
  <si>
    <t>Gestione incassi dai consorzi di filiera</t>
  </si>
  <si>
    <t>Emissione fatture attive ai consorzi di filiera</t>
  </si>
  <si>
    <t>Gestione omaggi (erogati e ricevuti)</t>
  </si>
  <si>
    <t>Sostenimento di spese di rappresentanza</t>
  </si>
  <si>
    <t>Gestione omaggi, spese di rappresentanza, sponsorizzazioni ed erogazioni liberali</t>
  </si>
  <si>
    <t>Erogazione di sponsorizzazioni ed erogazioni liberali</t>
  </si>
  <si>
    <t xml:space="preserve">Gestione dei contenziosi giudiziali e definizione di accordi transattivi </t>
  </si>
  <si>
    <t>Gestione rimborsi spese organo amministrativo</t>
  </si>
  <si>
    <t xml:space="preserve">Nomina membri Organo Amministrativo </t>
  </si>
  <si>
    <t>Organo amministrativo e di controllo</t>
  </si>
  <si>
    <t>Gestione servizi informativi</t>
  </si>
  <si>
    <t xml:space="preserve">Gestione delle autorizzazioni all'utilizzo di applicativi e software </t>
  </si>
  <si>
    <t>Consegna dispositivi informatici (PC, cellulari, tablet)</t>
  </si>
  <si>
    <t>Gestione dei rapporti con i consorzi di filiera</t>
  </si>
  <si>
    <t>Stipula della convenzione con i consorzi e conferimento rifiuti</t>
  </si>
  <si>
    <t xml:space="preserve"> RETIAMBIENTE</t>
  </si>
  <si>
    <t>AAMPS</t>
  </si>
  <si>
    <t>GEOFOR</t>
  </si>
  <si>
    <t>ERSU</t>
  </si>
  <si>
    <t>ESA</t>
  </si>
  <si>
    <t>REA</t>
  </si>
  <si>
    <t>SEA AMBIENTE</t>
  </si>
  <si>
    <t>LUNIGIANA AMBIENTE</t>
  </si>
  <si>
    <t>X</t>
  </si>
  <si>
    <t>Stakeholder</t>
  </si>
  <si>
    <t>Personale</t>
  </si>
  <si>
    <t>La controparte rappresenta un socio in affari?
(SI/NO)</t>
  </si>
  <si>
    <t>Rischio del socio in affari
(B / &gt; B / NA)</t>
  </si>
  <si>
    <t>Interazioni con Pubblici Ufficiali / Incaricati di pubblico servizio (SI/NO)</t>
  </si>
  <si>
    <t>NO</t>
  </si>
  <si>
    <t>NA</t>
  </si>
  <si>
    <t>231 (SI/NO)</t>
  </si>
  <si>
    <t>190 (SI/NO)</t>
  </si>
  <si>
    <t>37001
(SI/NO)</t>
  </si>
  <si>
    <t>SI</t>
  </si>
  <si>
    <t>Rischio reato</t>
  </si>
  <si>
    <t>Descrizione del rischio corruttivo</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</si>
  <si>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Corruzione tra privati - art. 2635 c.c.
- Istigazione alla corruzione tra privati - art. 2635-bis c.c.
- Abuso d'ufficio - art. 323 c.p.
- Situazioni di cattiva amministrazione in cui, a prescindere dalla rilevanza penale del comportamento, vengano assunte decisioni contrarie all’interesse pubblico, sotto il profilo dell’imparzialità, della funzionalità ed economicità</t>
  </si>
  <si>
    <t>Obblighi legislativi / contrattuali</t>
  </si>
  <si>
    <t>Luoghi e settori in cui opera</t>
  </si>
  <si>
    <t>Interazione con soci in affari</t>
  </si>
  <si>
    <t>Probabilità</t>
  </si>
  <si>
    <t xml:space="preserve">Disfunzionalità organizzative e gestionali </t>
  </si>
  <si>
    <t xml:space="preserve">Danno reputazionale </t>
  </si>
  <si>
    <t>Impatto</t>
  </si>
  <si>
    <t>Definizione delle responsabilità</t>
  </si>
  <si>
    <t>Valore</t>
  </si>
  <si>
    <t>Valutazione dei controlli esistenti</t>
  </si>
  <si>
    <t>Rischio residuo</t>
  </si>
  <si>
    <t xml:space="preserve">Rating rischio  residuo                               </t>
  </si>
  <si>
    <t>Accettabilità del rischio</t>
  </si>
  <si>
    <t>Ricerca di personale infraruppo</t>
  </si>
  <si>
    <t>Definizione dei ruoli e delle responsabilità formalizzata all'interno di organigramma, mansionario e il sistema di deleghe e procure (sintesi nel MOD09_PG107)</t>
  </si>
  <si>
    <r>
      <t xml:space="preserve">- Codice etico di Gruppo
- REG06 - Regolamento di gruppo
- REG03 - Regolamento selezione e assunzione di personale del Gruppo RetiAmbiente"
- PG 105 - Procedura "Gestione risorse umane" 
- PTPCT di Gruppo 
</t>
    </r>
    <r>
      <rPr>
        <sz val="9"/>
        <rFont val="Calibri"/>
        <family val="2"/>
        <scheme val="minor"/>
      </rPr>
      <t>- PG 107 -  Procedura "Gestione due diligence"</t>
    </r>
    <r>
      <rPr>
        <b/>
        <sz val="9"/>
        <color rgb="FFFF0000"/>
        <rFont val="Calibri"/>
        <family val="2"/>
        <scheme val="minor"/>
      </rPr>
      <t xml:space="preserve">
</t>
    </r>
    <r>
      <rPr>
        <sz val="9"/>
        <rFont val="Calibri"/>
        <family val="2"/>
        <scheme val="minor"/>
      </rPr>
      <t>- CCNL</t>
    </r>
  </si>
  <si>
    <t>Tempistica attuazione</t>
  </si>
  <si>
    <t>Rischio accettabile</t>
  </si>
  <si>
    <t>Selezione esterna del personale</t>
  </si>
  <si>
    <t>Sub-processo</t>
  </si>
  <si>
    <t>Selezione esterna di personale a tempo indedeterminato</t>
  </si>
  <si>
    <t>- Manifestazione di un fabbisogno di personale non effettivo al fine di favorire l'assunzione di determinati soggetti (anche con la finalità indiretta di ottenere vantaggi per l'azienda)
- Utilizzo di canali di reclutamento agevolati per favorire l'assuzione di determinati soggetti (anche con la finalità indiretta di ottenere vantaggi per l'azienda)
- Previsione di requisiti di selezione 'personalizzati' per favorire l'assuzione di determinati soggetti (anche con la finalità indiretta di ottenere vantaggi per l'azienda)
- Utilizzo della società esterna di selezione del personale al fine di agevolare l'assunzione di determinati soggetti (anche con la finalità indiretta di ottenere vantaggi per l'azienda)
- Utilizzo del canale di reclutamento interinale per favorire l'assuzione di determinati soggetti (anche con la finalità indiretta di ottenere vantaggi per l'azienda)
- Nomina, in commissione, di un soggetto con conflitto di interessi verso un candidato, al fine di agevolarlo indebitamente nell'assunzione (anche con la finalità indiretta di ottenere vantaggi per l'azienda)
- Assegnazione ai candidati di un giudizio e di un punteggio differenti da quelli spettanti al fine di agevolare l'assunzione di un determinato soggetto  (anche con la finalità indiretta di ottenere vantaggi per l'azienda)
- Determinazione di compensi sovradimensionati rispetto all'incarico e ai tempi di svolgimento al fine di agevolare un determinato soggetto (anche con la finalità indiretta di ottenere vantaggi per l'azienda)</t>
  </si>
  <si>
    <t>Svolgimento di una valutazione di personale alterata rispetto alla situazione effettiva al fine di agevolare un determinato soggetto in fase di mobilità infragruppo (anche con la finalità indiretta di ottenere vantaggi per l'azienda)</t>
  </si>
  <si>
    <t>Svolgimento di una valutazione di personale alterata rispetto alla situazione effettiva al fine di agevolare un determinato soggetto in fase di selezione interna (anche con la finalità indiretta di ottenere vantaggi per l'azienda)</t>
  </si>
  <si>
    <t>Svolgimento di una valutazione di personale alterata rispetto alla situazione effettiva al fine di agevolare un determinato soggetto in fase di progressione di carriera (anche con la finalità indiretta di ottenere vantaggi per l'azienda)</t>
  </si>
  <si>
    <r>
      <t xml:space="preserve">- Codice etico di Gruppo
- REG03 - Regolamento selezione e assunzione di personale del Gruppo RetiAmbiente"
- PG 105 - Procedura "Gestione risorse umane" 
- PTPCT di Gruppo 
</t>
    </r>
    <r>
      <rPr>
        <sz val="9"/>
        <rFont val="Calibri"/>
        <family val="2"/>
        <scheme val="minor"/>
      </rPr>
      <t>- PG 107 -  Procedura "Gestione due diligence"</t>
    </r>
    <r>
      <rPr>
        <b/>
        <sz val="9"/>
        <color rgb="FFFF0000"/>
        <rFont val="Calibri"/>
        <family val="2"/>
        <scheme val="minor"/>
      </rPr>
      <t xml:space="preserve">
</t>
    </r>
    <r>
      <rPr>
        <sz val="9"/>
        <rFont val="Calibri"/>
        <family val="2"/>
        <scheme val="minor"/>
      </rPr>
      <t>- CCNL</t>
    </r>
  </si>
  <si>
    <t>Gestione dell'orario di lavoro</t>
  </si>
  <si>
    <t>Gestione delle attività ed incarichi extra-istituzionali</t>
  </si>
  <si>
    <t>Gestione dei premi al personale</t>
  </si>
  <si>
    <t>- Accordi interni al fine di agevolare un determinato dipendente e far risultare la presenza di un soggetto sul posto di lavoro nonostante non sia presente  (anche con la finalità indiretta di ottenere vantaggi per l'azienda)
- Accordi interni al fine di usufruire di permessi sindacali non dovuti (anche con la finalità indiretta di ottenere vantaggi per l'azienda)
- Accordi interni al fine di non riscontrare, per un determinato soggetto, il superamento delle assenze per ferie e/o malattia (anche con la finalità indiretta di ottenere vantaggi per l'azienda)
- Comportamenti impropri di un dipendente che formalizza la propria presenza sul posto di lavoro nonostante non sia presente</t>
  </si>
  <si>
    <t>- Mancata evidenza della situazione di conflitto di interessi, nella gestione delle proprie mansioni, nei confronti di un determinato soggetto, al fine di agevolarlo
- Accordi interni al fine di agevolare un determinato dipendente non evidenziando casistiche di conflitto di interessi a suo carico (anche con la finalità indiretta di ottenere vantaggi per l'azienda)</t>
  </si>
  <si>
    <t>- Svolgimento di attività extra-istituzionali in conflitto di interesse con l'attività svolta dalla Società
- Autorizzazione non dovuta ad un dipendente allo svolgimento di un incarico extra-istituzionale al fine di agevolarlo indebitamente (anche con la finalità indiretta di ottenere vantaggi per l'azienda)</t>
  </si>
  <si>
    <t>Riconoscimento di premi al personale non supportati da criteri oggettivi e da procedure interne ma definito a favore di determinati soggetti al fine di agevolarli indebitamente (anche con la finalità indiretta di ottenere vantaggi per l'azienda)</t>
  </si>
  <si>
    <t>- Autorizzazione non dovuta allo svolgimento di missioni ad un dipendente al fine di agevolarlo indebitamente (anche con la finalità indiretta di ottenere vantaggi per l'azienda)
- Svolgimento di missioni per attività non inerenti alle funzioni istituzionali</t>
  </si>
  <si>
    <r>
      <t xml:space="preserve">- Codice etico di Gruppo
- PG 105 - Procedura "Gestione risorse umane" </t>
    </r>
    <r>
      <rPr>
        <b/>
        <sz val="9"/>
        <color rgb="FFFF0000"/>
        <rFont val="Calibri"/>
        <family val="2"/>
        <scheme val="minor"/>
      </rPr>
      <t xml:space="preserve">
</t>
    </r>
    <r>
      <rPr>
        <sz val="9"/>
        <rFont val="Calibri"/>
        <family val="2"/>
        <scheme val="minor"/>
      </rPr>
      <t>- CCNL</t>
    </r>
  </si>
  <si>
    <t>- Registrazione delle presenze del personale tramite strumenti cartacei e/o informatici
- Autorizzazione allo svolgimento di straordinari da parte del superiore gerarchico
- Comunicazione di eventuali mancate timbrature dal dipendente interessato al responsabile gerarchico e al responsabile risorse umane
- Pianificazione delle ferie
- Richiesta di ferie/permessi autorizzata dal Responsabile gerarchico del dipendente
- Validazione delle indennità riconosciute ai dipendenti tramite strumenti informatici ovvero verifica del responsabile gerarchico del dipendente</t>
  </si>
  <si>
    <r>
      <t xml:space="preserve">- Codice etico di Gruppo
- PTPCT di Gruppo 
</t>
    </r>
    <r>
      <rPr>
        <sz val="9"/>
        <rFont val="Calibri"/>
        <family val="2"/>
        <scheme val="minor"/>
      </rPr>
      <t>- PG 107 -  Procedura "Gestione due diligence"</t>
    </r>
    <r>
      <rPr>
        <b/>
        <sz val="9"/>
        <color rgb="FFFF0000"/>
        <rFont val="Calibri"/>
        <family val="2"/>
        <scheme val="minor"/>
      </rPr>
      <t xml:space="preserve">
</t>
    </r>
    <r>
      <rPr>
        <sz val="9"/>
        <rFont val="Calibri"/>
        <family val="2"/>
        <scheme val="minor"/>
      </rPr>
      <t>- CCNL</t>
    </r>
  </si>
  <si>
    <t>Le diverse attività del processo di selezione del personale vedono il coinvolgimenti di più soggetti:
- Organo amministrativo / Direttore generale (ove presente), a seconda delle rispettive competenze
- Responsabile risorse umane
- Responsabili di Area</t>
  </si>
  <si>
    <t>Le diverse attività del processo di selezione del personale vedono il coinvolgimenti di più soggetti:
- Organo amministrativo / Direttore generale (ove presente), a seconda delle rispettive competenze
- Responsabile risorse umane
- RPCT
- Referenti anticorruzione</t>
  </si>
  <si>
    <t>Incidenza economica del sub-processo</t>
  </si>
  <si>
    <t>Manifestazione di illeciti in passato nel sub-processo sensibile</t>
  </si>
  <si>
    <t>Segregazione delle attività</t>
  </si>
  <si>
    <t>Tracciabilità del sub-processo</t>
  </si>
  <si>
    <t>Pianificazione documentata e/o regolazione del sub-processo</t>
  </si>
  <si>
    <t>Percentuale di mitigazione del  rischio lordo</t>
  </si>
  <si>
    <t>Rischio lordo</t>
  </si>
  <si>
    <t>Gestione del conflitto di interessi (ad esclusione del conflitto di interessi in fase di selezione del personale, approvvigionamento di beni, servizi e lavori e incarichi professionali, per cui si rinvia ai processi specifici)</t>
  </si>
  <si>
    <r>
      <t>- Codice etico di Gruppo
- PG 105 - Procedura "Gestione risorse umane" 
- Accordo di secondo livello per la regolamentazione del premio di risultato</t>
    </r>
    <r>
      <rPr>
        <b/>
        <sz val="9"/>
        <color rgb="FFFF0000"/>
        <rFont val="Calibri"/>
        <family val="2"/>
        <scheme val="minor"/>
      </rPr>
      <t xml:space="preserve">
</t>
    </r>
    <r>
      <rPr>
        <sz val="9"/>
        <rFont val="Calibri"/>
        <family val="2"/>
        <scheme val="minor"/>
      </rPr>
      <t>- CCNL</t>
    </r>
  </si>
  <si>
    <t>Le diverse attività del processo di selezione del personale vedono il coinvolgimenti di più soggetti:
- Responsabile risorse umane
- Responsabili di Area</t>
  </si>
  <si>
    <t>- Autorizzazione allo svolgimento della trasferta
- Convocazione di gruppi di lavoro
- MOD04_PG 105 - Nota spese
- Giustificativi di spesa</t>
  </si>
  <si>
    <t>Gestione incassi dai comuni soci all'interno del contratto di servizio con ATO Toscana Costa</t>
  </si>
  <si>
    <t>Gestione incassi infragruppo all'interno del contratto di servizio con ATO Toscana Costa</t>
  </si>
  <si>
    <t>- Codice etico di Gruppo
- REG14 - Regolamento per la gestione finanziaria</t>
  </si>
  <si>
    <t>Le diverse attività del processo di selezione del personale vedono il coinvolgimenti di più soggetti:
- Responsabile Amministrativo</t>
  </si>
  <si>
    <t>Le diverse attività del processo di selezione del personale vedono il coinvolgimenti di più soggetti:
- Organo amministrativo / Direttore Generale (ove presente), a seconda delle rispettive competenze
- Responsabile Amministrativo</t>
  </si>
  <si>
    <t>- MOD01_REG14 - Elenco conti correnti e carte di credito aziendali
- Attività di riconciliazione dei saldi dei conti correnti
- Giustificativi di spesa
- Estratto conto carta di credito/di debito
- Estratto conto bancario</t>
  </si>
  <si>
    <t>Le diverse attività del processo di selezione del personale vedono il coinvolgimenti di più soggetti:
- Organo amministrativo / Direttore Generale (ove presente), a seconda delle rispettive competenze
- Responsabile cassa economale</t>
  </si>
  <si>
    <t>Le diverse attività del processo di selezione del personale vedono il coinvolgimenti di più soggetti:
- Titolare delle carte emesse
- Responsabile Amministrativo</t>
  </si>
  <si>
    <t>Le diverse attività del processo di selezione del personale vedono il coinvolgimenti di più soggetti:
- Direttore Generale Capogruppo
- Organo amministrativo
- Direttore generale (ove presente)
- Responsabile risorse umane
- Responsabili di Area
- Commissione esaminatrice</t>
  </si>
  <si>
    <t>Le diverse attività del processo di selezione del personale vedono il coinvolgimenti di più soggetti:
- Direttore Generale Capogruppo
- Organo amministrativo / Direttore generale (ove presente), a seconda delle rispettive competenze
- Responsabile risorse umane
- Responsabili di Area</t>
  </si>
  <si>
    <t xml:space="preserve">Le diverse attività del processo di selezione del personale vedono il coinvolgimenti di più soggetti:
- Direttore Generale Capogruppo
- Organo amministrativo
- Direttore generale (ove presente)
- Responsabile risorse umane
- Responsabili di Area
- Commissione esaminatrice </t>
  </si>
  <si>
    <t>Le diverse attività del processo di selezione del personale vedono il coinvolgimenti di più soggetti:
- CdA Capogruppo
- Organo amministrativo / Direttore generale (ove presente), a seconda delle rispettive competenze
- Responsabile risorse umane
- RPCT
- Referenti anticorruzione</t>
  </si>
  <si>
    <t>- MOD01_REG14 - Elenco conti correnti e carte di credito aziendali
- Contratto di finanziamento</t>
  </si>
  <si>
    <t>- Autorizzazione preventiva al sostenimento di spese in contanti da parte di soggetto dotato di idonei poteri
- Autorizzazione preventivia al sostenimento di spese in contanti di importo superiore al limite massimo definito nel regolamento per la gestione finanziaria
- Giustificativi di spesa
- Rendiconto delle somme incassate e versate
- MOD02_REG14 – Richiesta di anticipo fondi per spese in contanti
- MOD03_REG14 – Rimborso per spese in contanti
- Registrazioni contabili</t>
  </si>
  <si>
    <t>Le diverse attività del processo di selezione del personale vedono il coinvolgimenti di più soggetti:
- Responsabile risorse umane
- Responsabile Amministrativo</t>
  </si>
  <si>
    <t>- MOD01_REG14 - Elenco conti correnti e carte di credito aziendali
- Attività di riconciliazione dei saldi dei conti correnti
- Estratto conto bancario
- Registrazioni contabili
- Buste paga
- Distinta di pagamento</t>
  </si>
  <si>
    <t>- Codice etico di Gruppo
- REG14 - Regolamento per la gestione finanziaria
- Procedura PG 105 - Gestione risorse umane</t>
  </si>
  <si>
    <t>- MOD01_REG14 - Elenco conti correnti e carte di credito aziendali
- Attività di riconciliazione dei saldi dei conti correnti
- Estratto conto bancario
- Registrazioni contabili
- MOD04_PG 105 - Nota spese
- Giustificativi di spesa
- Distinta di pagamento
- Busta paga (ove rimborsate le spese in tale modalità)</t>
  </si>
  <si>
    <t>- MOD01_REG14 - Elenco conti correnti e carte di credito aziendali
- Attività di riconciliazione dei saldi dei conti correnti
- Estratto conto bancario
- Registrazioni contabili
- Fatture attive</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</si>
  <si>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Corruzione tra privati - art. 2635 c.c.
- Istigazione alla corruzione tra privati - art. 2635-bis c.c.
- Abuso d'ufficio - art. 323 c.p.
- Peculato - art. 314 c.p.
- Situazioni di cattiva amministrazione in cui, a prescindere dalla rilevanza penale del comportamento, vengano assunte decisioni contrarie all’interesse pubblico, sotto il profilo dell’imparzialità, della funzionalità ed economicità</t>
  </si>
  <si>
    <t>- Inosservanza di regole procedurali per favorire il riconoscimento di vantaggi non dovuti a taluni soggetti, es. pagamento di straordinari (anche con la finalità indiretta di ottenere vantaggi per l'azienda)
- Appropriazione di denaro aziendale</t>
  </si>
  <si>
    <t>- Inosservanza delle norme e delle regole e procedure interne per prevedere il rimborso di spese non rimborsabili nei confronti di un determinato soggetto, al fine di agevolarlo indebitamente (anche con la finalità indiretta di ottenere vantaggi per l'azienda)
- Appropriazione di denaro aziendale</t>
  </si>
  <si>
    <t>- Pagamenti a fronte di acquisti inesistenti al fine di agevolare un fornitore (anche con la finalità indiretta di ottenere vantaggi per l'azienda)
- Pagamenti per ammontari superiori al valore della fattura effettiva al fine di agevolare un fornitore (anche con la finalità indiretta di ottenere vantaggi per l'azienda)
- Avvantaggiare un fornitore nei tempi di pagamento  (anche con la finalità indiretta di ottenere vantaggi per l'azienda)
- Appropriazione di denaro aziendale</t>
  </si>
  <si>
    <t>Fornitori</t>
  </si>
  <si>
    <t>&gt;B</t>
  </si>
  <si>
    <t>Dipendenti / Amministratori / Fornitori</t>
  </si>
  <si>
    <t>SI (nel caso di fornitori)</t>
  </si>
  <si>
    <t>B</t>
  </si>
  <si>
    <t xml:space="preserve">SI </t>
  </si>
  <si>
    <t>- Pagamenti in contanti a fronte di acquisti inesistenti per avvantaggiare un determinato fornitore (anche con la finalità indiretta di ottenere vantaggi per l'azienda)
- Appropriazione di denaro aziendale</t>
  </si>
  <si>
    <t>Agevolazione indebita di una controparte in fase di riscontro dell'incasso (anche con la finalità indiretta di ottenere vantaggi per l'azienda)</t>
  </si>
  <si>
    <t>Comuni soci</t>
  </si>
  <si>
    <t>Società del Gruppo</t>
  </si>
  <si>
    <t>Clienti</t>
  </si>
  <si>
    <t>&gt;B (sopra 15.000 euro)</t>
  </si>
  <si>
    <t>Si (se il cliente è rappresentato da una PA)</t>
  </si>
  <si>
    <t>Consorzi di filiera</t>
  </si>
  <si>
    <t>Istituti finanziari</t>
  </si>
  <si>
    <t>- Corruzione tra privati - art. 2635 c.c.
- Istigazione alla corruzione tra privati - art. 2635-bis c.c.</t>
  </si>
  <si>
    <t>Corruzione della controparte al fine di far ottenere indebitamente finanziamenti  per la Società</t>
  </si>
  <si>
    <t>Affidamento di incarichi a legali esterni per la rappresentanza e difesa in giudizio</t>
  </si>
  <si>
    <t>Codice etico di Gruppo</t>
  </si>
  <si>
    <t>Rischio da ridurre</t>
  </si>
  <si>
    <t>Azioni per mitigare il rischio</t>
  </si>
  <si>
    <t>Opportunità di miglioramento</t>
  </si>
  <si>
    <t>Responsabile attuazione</t>
  </si>
  <si>
    <t>Approvazione di un Regolamento per l'affidamento di incarichi professionali a legali esterni per la rappresentanza e difesa in giudizio</t>
  </si>
  <si>
    <t>/</t>
  </si>
  <si>
    <t>1) Responsabile ufficio legale RetiAmbiente (per l'elaborazione del documento)
2) Direttore Generale (per la verifica del documento)
3) CdA di RetiAmbiente S.p.A. (per l'approvazione del documento)</t>
  </si>
  <si>
    <t>1) Entro il 20/01/2024
2) Entro il 31/01/2024
3) Entro il 15/02/2024</t>
  </si>
  <si>
    <t>Consulenti</t>
  </si>
  <si>
    <t>- Definizione di un fabbisogno di consulenza non effettivo al fine di effettuare un affidamento a soggetti predeterminati (anche con la finalità indiretta di ottenere vantaggi per l'azienda)
- Individuazione di uno strumento di affidamento agevolato al fine di effettuare un affidamento a soggetti predeterminati (anche con la finalità indiretta di ottenere vantaggi per l'azienda)
- Individuazione di un consulente già predeterminato a seguito di accordo illecito tra le parti (anche con la finalità indiretta di ottenere vantaggi per l'azienda)
- Evidenziare una prestazione non effettivamente eseguita al fine di agevolare la controparte (anche con la finalità indiretta di ottenere vantaggi per l'azienda)</t>
  </si>
  <si>
    <t>Affidamento di incarichi a professionisti esterni</t>
  </si>
  <si>
    <t>Le diverse attività del processo di selezione del personale vedono il coinvolgimenti di più soggetti:
- Organo amministrativo / Direttore Generale (ove presente), a seconda delle rispettive competenze
- Responsabile ufficio acquisti/gare
- Responsabile dell'area richiedente l'affidamento</t>
  </si>
  <si>
    <t>Le diverse attività del processo di selezione del personale vedono il coinvolgimenti di più soggetti:
- Organo amministrativo / Direttore Generale (ove presente), a seconda delle rispettive competenze
- Responsabile ufficio legale, ove presente
- Responsabile dell'area interessata dal contenzioso</t>
  </si>
  <si>
    <t>Approvazione di un Regolamento approvvigionamenti di Gruppo all'interno del quale disciplinare le modalità di affidamento degli incarichi professionali</t>
  </si>
  <si>
    <t>1) Responsabile ufficio gare RetiAmbiente (per l'elaborazione del documento)
2) Direttore Generale (per la verifica del documento)
3) CdA di RetiAmbiente S.p.A. (per l'approvazione del documento)</t>
  </si>
  <si>
    <t>1) Entro il 31/01/2024
2) Entro il 15/02/2024
3) Entro il 28/02/2024</t>
  </si>
  <si>
    <t>Gestione affidamenti diretti con la richiesta di un solo preventivo</t>
  </si>
  <si>
    <t>Gestione affidameti diretti con la richiesta di più preventivi</t>
  </si>
  <si>
    <t>Gestione procedure negoziate</t>
  </si>
  <si>
    <t>Gestione procedure aperte</t>
  </si>
  <si>
    <t>Gestione acquisti in somma urgenza</t>
  </si>
  <si>
    <t>Gestione acquisti in urgenza</t>
  </si>
  <si>
    <t xml:space="preserve">Iscrizione al servizio, variazioni e cessazioni utenze </t>
  </si>
  <si>
    <t xml:space="preserve">Gestione fatturazione utenze </t>
  </si>
  <si>
    <t xml:space="preserve">Gestione recupero crediti da fatturazione utenze </t>
  </si>
  <si>
    <t>Gestione laboratorio per analisi chimiche e microbiologiche per clienti esterni</t>
  </si>
  <si>
    <t xml:space="preserve">Gestione laboratorio per analisi chimiche e microbiologiche </t>
  </si>
  <si>
    <t>Gestione del servizio di derattizzazione, disinfestazione e disinfezione</t>
  </si>
  <si>
    <t>Gestione del servizio di raccolta, trasporto e smaltimento rifiuti</t>
  </si>
  <si>
    <t>ASCIT</t>
  </si>
  <si>
    <t>Alterazione dei dati di iscrizione e valutazione periodica di un OE al fine di non far riscontrare carenze che potrebbero comprometterne l'iscrizione ovvero il mantenimento dell'iscrizione all'albo (anche con la finalità indiretta di ottenere vantaggi per l'azienda)</t>
  </si>
  <si>
    <t>Le diverse attività del processo di selezione del personale vedono il coinvolgimenti di più soggetti:
- CdA / DG / Responsabile gare Capogruppo
- Organo amministrativo / Direttore Generale (ove presente), a seconda delle rispettive competenze
- Responsabile ufficio acquisti/gare
- Responsabile dell'area richiedente l'affidamento</t>
  </si>
  <si>
    <t>Le diverse attività del processo di selezione del personale vedono il coinvolgimenti di più soggetti:
- Responsabile ufficio acquisti/gare RetiAmbiente</t>
  </si>
  <si>
    <t>Le diverse attività del processo di selezione del personale vedono il coinvolgimenti di più soggetti:
- Organo amministrativo / Direttore Generale (ove presente)/Procuratori, a seconda delle rispettive competenze
- Responsabile ufficio acquisti/gare
- Responsabile dell'area richiedente l'affidamento
- RUP ed eventuali responsabili di fase
- DEC/DL</t>
  </si>
  <si>
    <t>Le diverse attività del processo di selezione del personale vedono il coinvolgimenti di più soggetti:
- Organo amministrativo / Direttore Generale (ove presente)/Procuratori, a seconda delle rispettive competenze
- Responsabile ufficio acquisti/gare
- Responsabile dell'area richiedente l'affidamento
- RUP ed eventuali responsabili di fase
- DEC/DL
- Commissione / seggio di gara</t>
  </si>
  <si>
    <t>Dipendenti / Amministratori / Soggetti esterni alla Società (es. consulenti, fornitori, rappresentanti della PA)</t>
  </si>
  <si>
    <t>SI (in alcuni casi, es fornitori, consulenti)</t>
  </si>
  <si>
    <t>SI (in alcuni casi, es. rappresentanti della PA)</t>
  </si>
  <si>
    <t>- Ricezione di omaggi quale scambio di utilità per favorire un determinato soggetto (es. nell'aggiudicazione di affidamenti, in fase di assunzione o per altro atto)
- Rischio che le elergizioni di omaggi siano rivolte a pubblici ufficiali o incaricati di pubblico servizio ovvero a soggetti privati che hanno rapporti diretti con la Società, allo scopo esclusivo di alterarne significativamente l’indipendenza di giudizio e di procurare alla Società un vantaggio ingiusto</t>
  </si>
  <si>
    <t>Soggetti esterni alla Società (es. consulenti, fornitori, rappresentanti della PA)</t>
  </si>
  <si>
    <t>- Erogazione della spesa di rappresentanza per finalità personali e non per motivi legati all'attività istituzionale
- Rischio che elargizioni siano rivolte a pubblici ufficiali o incaricati di pubblico servizio ovvero a soggetti privati che hanno rapporti diretti con la Società, allo scopo esclusivo di alterarne significativamente l’indipendenza di giudizio e di procurare alla Società un vantaggio ingiusto</t>
  </si>
  <si>
    <t>Beneficiari delle sponsorizzazioni, contributi ed erogazioni liberali</t>
  </si>
  <si>
    <t>&gt;B (per importi maggiori a 1.000 euro)</t>
  </si>
  <si>
    <t>Indebito riconoscimento di contributi, sussidi e somme di denaro a soggetti terzi al fine di aevolarli indebitamente (anche con la finalità indiretta di ottenere vantaggi per l'azienda)</t>
  </si>
  <si>
    <t>Alterazione dei dati di fatturazione al fine di agevolare indebitamente la controparte (anche con la finalità indiretta di ottenere vantaggi per l'azienda)</t>
  </si>
  <si>
    <t>Fornitori, consulenti, beneficiari di sponsorizzazioni</t>
  </si>
  <si>
    <t>Società del gruppo</t>
  </si>
  <si>
    <t>NB</t>
  </si>
  <si>
    <t>Utenti tariffa</t>
  </si>
  <si>
    <t>SI (nel caso di utenti PA)</t>
  </si>
  <si>
    <t>Alterazione dei dati di iscrizione dell'utente al fine di agevolarlo indebitamente applicandogli una minore tariffa (anche con la finalità indiretta di ottenere vantaggi per l'azienda)</t>
  </si>
  <si>
    <t>Modifica dei dati di fatturazione al fine di agevolare uno specifico utente (anche con la finalità indiretta di ottenere vantaggi per l'azienda)</t>
  </si>
  <si>
    <t>Modifica dei dati di incasso al fine di agevolare uno specifico utente (anche con la finalità indiretta di ottenere vantaggi per l'azienda)</t>
  </si>
  <si>
    <t>Mancata attuazione delle procedure per il recupero crediti ovvero gestione difforme rispetto alla normativa e alla regolamentazione aziendale al fine di agevolare uno specifico utente (anche con la finalità indiretta di ottenere vantaggi per l'azienda)</t>
  </si>
  <si>
    <t>- Soggetti esterni (es. fornitori, clienti, PA)
- Dipendenti</t>
  </si>
  <si>
    <t>SI (se la controparte del contenzioso è rappresentata da una PA)</t>
  </si>
  <si>
    <t>Rischio di chiusura del contenzioso su basi immotivate al fine di agevolare la controparte (anche con la finalità indiretta di ottenere vantaggi per l'azienda)</t>
  </si>
  <si>
    <t>Candidati per la nomina</t>
  </si>
  <si>
    <t xml:space="preserve">- Nomina di un soggetto in quanto specificatamente indicato da una controparte quale scambio di utilità ovvero a seguito di accordo illecito con il diretto interessato 
- Mancato svolgimento delle verifiche necessarie in tema di inconferibilità e incompatibilità </t>
  </si>
  <si>
    <t>Nomina di un soggetto in quanto specificatamente indicato da una controparte quale scambio di utilità ovvero a seguito di accordo illecito con il diretto interessato</t>
  </si>
  <si>
    <t>Organo amministrativo</t>
  </si>
  <si>
    <t>Rimborso indebito di spese di trasferta agli amministratori al fine di agevolarli indebitamente</t>
  </si>
  <si>
    <t>Agenzia delle Entrate, ARERA, ATO Toscana Costa, Corte dei Conti, Guardia di Finanza, Ragioneria Generale dello Stato, ARPAT, ASL, Provincia, NOE, Vigili del Fuoco, Ispettorato del Lavoro, ecc… (ognuno per le attività di propria competenza)</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</si>
  <si>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Situazioni di cattiva amministrazione in cui, a prescindere dalla rilevanza penale del comportamento, vengano assunte decisioni contrarie all’interesse pubblico, sotto il profilo dell’imparzialità, della funzionalità ed economicità</t>
  </si>
  <si>
    <t xml:space="preserve">Offerta di denaro o altra utilità a favore di Pubblici Ufficiali o incaricati di pubblico servizio per indirizzare indebitamente gli esiti delle verifiche ispettive
</t>
  </si>
  <si>
    <t>ATO Toscana Costa</t>
  </si>
  <si>
    <t>Offerta di denaro o altra utilità a favore di Pubblici Ufficiali o incaricati di pubblico servizio per favorire indebitamente la Società nella fase di cgestione del contratto di servizio ovvero in fase di affidamento del servizio stesso</t>
  </si>
  <si>
    <t>Comuni, Provincia, SUAP, ecc… (ognuno per le attività di propria competenza)</t>
  </si>
  <si>
    <t xml:space="preserve">UE, Stato, Regione, ATO Toscana Costa, ecc… </t>
  </si>
  <si>
    <t>- Agevolazione indebita di un dipendente in occasione della consegna di hardware (PC, cellulari, ecc…) ovvero nell'istallazione di software (anche con la finalità indiretta di ottenere vantaggi per l'azienda)
- Appropriazione di beni aziendali</t>
  </si>
  <si>
    <t>Agevolazione indebita di un dipendente in occasione della gestione dell'autorizzazione e dell'accesso ad applicativi aziendali (anche con la finalità indiretta di ottenere vantaggi per l'azienda)</t>
  </si>
  <si>
    <t>- Utilizzo per fini personali di un mezzo aziendale ed effettuazione di rifornimenti di carburante per fini non legati all'attività lavorativa
- Agevolazione indebita di un dipendente in relazione all'utilizzo dei mezzi aziendali (anche con la finalità indiretta di ottenere vantaggi per l'azienda)</t>
  </si>
  <si>
    <t>Dipendenti</t>
  </si>
  <si>
    <t xml:space="preserve">&gt;B </t>
  </si>
  <si>
    <t>Gestione indebita del magazzino agevolando l'appropriazione di beni da parte di dipendenti (anche con la finalità indiretta di ottenere vantaggi per l'azienda)</t>
  </si>
  <si>
    <t>- Utenze domestiche e non domestiche
- Amministrazione comunale - ATO Toscana Costa - RetiAmbiente (in merito alla gestione del contratto di servizio)</t>
  </si>
  <si>
    <t>Agevolazione indebita di un utente non elevando una sanzione nei suoi confronti  (anche con la finalità indiretta di ottenere vantaggi per l'azienda)</t>
  </si>
  <si>
    <t>- Predisposizione di offerte a condizioni agevolate al fine di favorire determinati clienti (anche con la finalità indiretta di ottenere vantaggi per l'azienda)
- Alterazione dei dati di analisi al fine di agevolare indebitamente un cliente (anche con la finalità indiretta di ottenere vantaggi per l'azienda)</t>
  </si>
  <si>
    <t>Le controparti commerciali con cui è stipulato il contratto di servizio sono ATO Toscana Costa e RetiAmbiente. Tuttavia, il servizio viene erogato avendo quale controparte finale l'utenza domestica e non domestica</t>
  </si>
  <si>
    <t>SI (ATO Toscana Costa, RetiAmbiente, Utenti)</t>
  </si>
  <si>
    <t>SI (ATO Toscana Costa e RetiAmbiente)</t>
  </si>
  <si>
    <t>Agevolazione indebita di un utente accettando rifiuti non adeguati rispetto a quanto previsto dalla normativa e regolamentazione vigente (anche con la finalità indiretta di ottenere vantaggi per l'azienda)</t>
  </si>
  <si>
    <t>Si (nell'ipotesi in cui la controparte è rappresentata dall'amministrazione comunale)</t>
  </si>
  <si>
    <t>Predisposizione di offerte a condizioni agevolate al fine di favorire determinati clienti (anche con la finalità indiretta di ottenere vantaggi per l'azienda)</t>
  </si>
  <si>
    <t>La controparte commerciale con cui è stato stipulato il contratto di servizio è ATO Toscana Costa e RetiAmbiente. Tuttavia, il servizio viene erogato avendo quale controparte finale l'utenza domestica e non domestica</t>
  </si>
  <si>
    <t>SI (in alcuni casi)</t>
  </si>
  <si>
    <t>Agevolazione indebita di un utente accettando rifiuti non adeguati rispetto alla regolamentazione (anche con la finalità indiretta di ottenere vantaggi per l'azienda)</t>
  </si>
  <si>
    <t>-Amministrazione comunale
- Utenti dei servizi cimiteriali</t>
  </si>
  <si>
    <t xml:space="preserve">- Accordi illeciti tra gli utenti e gli operatori affinchè questi ultimi svolgano attività di manutenzione alla tomba a favore del singolo utente (anche con la finalità indiretta di ottenere vantaggi per l'azienda)
- Acquisizione impropria degli oggetti di valore presenti nelle tombe al momento dell'estumulazione/esumazione
- Accordi fra i fornitori e gli operatori affinché questi ultimi indicano agli utenti i riferimenti dei fornitori stessi 
- Alterazione dello stato di definizione dello stato di mineralizzazione della salma per evitare alla famiglia le spese (anche con la finalità indiretta di ottenere vantaggi per l'azienda)
- Agevolazione idebita di un utente in fase di scelta dei posti all'interno del cimitero (anche con la finalità indiretta di ottenere vantaggi per l'azienda)
- Acquisizione impropria dei beni di consumo presenti nel magazzino del cimitero </t>
  </si>
  <si>
    <t>Predisposizione di un regolamento per la gestione dei servizi commerciali</t>
  </si>
  <si>
    <t>Emissione fatture attive a RetiAmbiente legate al contratto di servizio</t>
  </si>
  <si>
    <t>Emissione fatture attive ai Comuni soci legate al contratto di servizio</t>
  </si>
  <si>
    <t xml:space="preserve">RetiAmbiente </t>
  </si>
  <si>
    <t>Le diverse attività del processo di selezione del personale vedono il coinvolgimenti di più soggetti:
- Responsabile Comunicazione, Call Center e Ispettorato Ambientale
- Ispettore ambientale ambientale</t>
  </si>
  <si>
    <t>Definizione dei ruoli e delle responsabilità formalizzata all'interno di organigramma, mansionario e il sistema di deleghe e procure (sintesi nel MOD09_PG107). E' prevista, inoltre, la partecipazione ad uno specifico corso di formazione, obbligatorio per poter svolgere il ruolo di ispettore ambientale</t>
  </si>
  <si>
    <t>- Codice etico di Gruppo
- Regolamento comunale relativo all'attività svolta dall'ispettore ambientale
- Linee guida stabilite con il Comune di Livorno per lo svolgimento dell'attività di ispettore ambientalea</t>
  </si>
  <si>
    <t>- Trasferimento dell'istruttoria a seguito dell'emissione di sanzioni alla polizia municipale
- Reportistica quotidiana predisposta dall'ispettore ambientale sulle attività svolte. Tale reportistica mensilmente viene inviata dal Resp. comunicazione ai vertici aziendali e all'amministrazione comunale</t>
  </si>
  <si>
    <t>Le diverse attività del processo di selezione del personale vedono il coinvolgimenti di più soggetti:
- Responsabile di area
- Responsabile di magazzino</t>
  </si>
  <si>
    <t>- Software utilizzati per la gestione del magazzino (carichi e scarichi)
- Modulistiche cartacee utilizzate al momento dell'acquisizione di pezzi di magazzino e di utilizzo dei prodotti prelevati</t>
  </si>
  <si>
    <t xml:space="preserve">Definizione dei ruoli e delle responsabilità formalizzata all'interno di organigramma, mansionario e il sistema di deleghe e procure (sintesi nel MOD09_PG107). </t>
  </si>
  <si>
    <t>Le diverse attività del processo di selezione del personale vedono il coinvolgimenti di più soggetti:
- Responsabile laboratorio
- Responsabili di settore</t>
  </si>
  <si>
    <t>- Offerta inviata al cliente e accettata da quest'ultimo
- Listino prezzi
- Anonimizzazione dei campioni da analizzare
- Rapporto di analisi</t>
  </si>
  <si>
    <t>B, in quanto il rischio corruttivo è da ravvisarsi con gli utenti</t>
  </si>
  <si>
    <t>Le diverse attività del processo di selezione del personale vedono il coinvolgimenti di più soggetti:
- Responsabile servizi igiene ambientale
- Coordinatori territoriali</t>
  </si>
  <si>
    <t>Pianificazione e realizzazione dei servizi di igiene ambientale</t>
  </si>
  <si>
    <t>Offerta di denaro o altra utilità a favore di Pubblici Ufficiali o incaricati di pubblico servizio per favorire indebitamente la Società nella fase di cgestione del contratto di servizio ovvero in fase di affidamento del servizio stesso ovvero in fase di applicazione di penali per eventuali disservizi</t>
  </si>
  <si>
    <t>Le diverse attività del processo di selezione del personale vedono il coinvolgimenti di più soggetti:
- Organo Amministrativo e direttore generale (ove presente), ognuno per quanto di propria competenza
- DEC del contratto di servizio con ATO</t>
  </si>
  <si>
    <t>- Sotware gestionale utilizzato per la programmazione e la validazione dei servizi
- Modulistica cartacea utilizzata in fase di erogazione dei servizi
- Reportistiche periodiche inviate dalle SOL circa le percentuali di erogazione del servizio rispetto a quanto pianificato
- Piano annuale delle attività</t>
  </si>
  <si>
    <t>- Sotware gestionale utilizzato per la programmazione e la validazione dei servizi
- Modulistica cartacea utilizzata in fase di erogazione dei servizi
- Reportistiche periodiche inviate dalle SOL circa le percentuali di erogazione del servizio rispetto a quanto pianificato
- Scadenziario adempimenti contratto di servizio
- Piano annuale delle attività
- Determine di ATO Toscana Costa</t>
  </si>
  <si>
    <t>Le diverse attività del processo di selezione del personale vedono il coinvolgimenti di più soggetti:
- Responsabile Servizi diretti igiene ambientale
- Responsabile servizi cimiteriali</t>
  </si>
  <si>
    <t xml:space="preserve">Gestione incassi utenze </t>
  </si>
  <si>
    <t>- Documentazione fiscale dell'omaggio
- Registrazione dei beneficiari degli omaggi</t>
  </si>
  <si>
    <t>- Codice etico di gruppo
- REG16 - Regolamento omaggi e spese di rappresentanza</t>
  </si>
  <si>
    <t>Le diverse attività del processo di selezione del personale vedono il coinvolgimenti di più soggetti:
- Organo amministrativo / Direttore Generale (ove presente)</t>
  </si>
  <si>
    <t>- Documentazione fiscale della spesa di rappresentanza
- MOD01_REG16 - Spese di rappresentanza
- Autorizzazione/ratifica al sostenimento di spese di rappresentanza per i dipendenti</t>
  </si>
  <si>
    <t>Le diverse attività del processo di selezione del personale vedono il coinvolgimenti di più soggetti:
- Organo amministrativo / Direttore Generale (ove presente)
- Responsabile amministrazione (in fase di rendicontazione)</t>
  </si>
  <si>
    <t>- Codice etico di gruppo
- Procedura PG 107 - Gestione due diligence
- REG07 - Regolamento sponsorizzazioni
- REG06 - Regolamento di gruppo</t>
  </si>
  <si>
    <t>Le diverse attività del processo di selezione del personale vedono il coinvolgimenti di più soggetti:
- DG Capogruppo
- Organo amministrativo / Direttore Generale (ove presente)
- Responsabile comunicazione</t>
  </si>
  <si>
    <t>Le diverse attività del processo di selezione del personale vedono il coinvolgimenti di più soggetti:
- Responsabile amministrazione
- Responsabile di area che ha gestito la fase precedente del ciclo passivo</t>
  </si>
  <si>
    <t>- Codice etico di gruppo
- Manuale del controllo di gestione
- REG14 - Regolamento per la gestione finanziaria</t>
  </si>
  <si>
    <t>- Software di gestione della contabilità
- Validazione delle prestazioni ricevute dai fornitori
- Fatture passive</t>
  </si>
  <si>
    <t>Le diverse attività del processo di selezione del personale vedono il coinvolgimenti di più soggetti:
- Responsabile amministrazione
- DEC contratto di servizio</t>
  </si>
  <si>
    <t xml:space="preserve">- Codice etico di gruppo
- Manuale del controllo di gestione
- Contratto di servizio fra RetiAmbiente ed ATO Toscana Costa </t>
  </si>
  <si>
    <t>- Software di gestione della contabilità
- Fatture attive</t>
  </si>
  <si>
    <t>- Codice etico di gruppo
- Manuale del controllo di gestione
- Contratto di servizio fra RetiAmbiente ed ATO Toscana Costa e fra RetiAmbiente e le SOL</t>
  </si>
  <si>
    <t>Le diverse attività del processo di selezione del personale vedono il coinvolgimenti di più soggetti:
- Responsabile amministrazione
- Responsabile dell'area che gestisce i servizi infragruppo</t>
  </si>
  <si>
    <t>- Codice etico di gruppo
- Manuale del controllo di gestione
- Contratti stipulati fra RetiAmbiente e le SOL</t>
  </si>
  <si>
    <t>Le diverse attività del processo di selezione del personale vedono il coinvolgimenti di più soggetti:
- Responsabile amministrazione
- Responsabile dei servizi commerciali</t>
  </si>
  <si>
    <t>Le diverse attività del processo di selezione del personale vedono il coinvolgimenti di più soggetti:
- Responsabile amministrazione
- Responsabile aziendale che intrattiene i rapporti con i consorzi di filiera</t>
  </si>
  <si>
    <t>- Codice etico di gruppo
- Manuale del controllo di gestione
- Convenzioni sottoscritte con i consorzi di filiera</t>
  </si>
  <si>
    <t>Le diverse attività del processo di selezione del personale vedono il coinvolgimenti di più soggetti:
- Responsabile Tariffa
- Addetti ufficio Tariffa</t>
  </si>
  <si>
    <t>- Dichiarazioni presentate dagli utenti
- Software per la gestione della tariffa</t>
  </si>
  <si>
    <t>- Dichiarazioni presentate dagli utenti
- Software per la gestione della tariffa
- Fatture attive
- Dati dei conferimenti di indifferenziato, nel caso di tariffa puntuale</t>
  </si>
  <si>
    <t>- Dichiarazioni presentate dagli utenti
- Software per la gestione della tariffa
- Fatture attive
- Estratto conto bancario</t>
  </si>
  <si>
    <t>- Dichiarazioni presentate dagli utenti
- Software per la gestione della tariffa
- Fatture attive
- Estratto conto bancario
- Atti legati al recupero del credito</t>
  </si>
  <si>
    <t>Le diverse attività del processo di selezione del personale vedono il coinvolgimenti di più soggetti:
- Organo amministrativo / Direttore generale (ove presente), in relazione alle rispettive competenze
- Responsabile ufficio legale (ove presente)</t>
  </si>
  <si>
    <t>- Atti legati al contenzioso
- Incarichi conferiti a professionisti esterni per l'assistenza in giuizio della società</t>
  </si>
  <si>
    <t>Le diverse attività del processo di selezione del personale vedono il coinvolgimenti di più soggetti:
- Assemblea dei soci</t>
  </si>
  <si>
    <t>Le diverse attività del processo di selezione del personale vedono il coinvolgimenti di più soggetti:
- Responsabile amministrazione</t>
  </si>
  <si>
    <t>- Codice etico di Gruppo
- Statuto</t>
  </si>
  <si>
    <t>- Codice etico di Gruppo
- REG11 - Regolamento rimborsi spese amministratori</t>
  </si>
  <si>
    <t>Le diverse attività del processo di selezione del personale vedono il coinvolgimenti di più soggetti:
- Organo amministrativo / Direttore generale, a seconda delle rispettive competenze
- Responsabile dell'area sottoposto ad ispezione</t>
  </si>
  <si>
    <t>- Codice etico di Gruppo
- REG15 - Regolamento per la gestione dei rapporti con la PA</t>
  </si>
  <si>
    <t>Verbali di ispezione</t>
  </si>
  <si>
    <t>Le diverse attività del processo di selezione del personale vedono il coinvolgimenti di più soggetti:
- Organo amministrativo / Direttore generale, a seconda delle rispettive competenze
- Responsabile dell'area interessata dalla richiesta di licenza/concessione/autorizzazione</t>
  </si>
  <si>
    <t>- Richiesta di autorizzazione inviata alla PA
- Comunicazioni intercorse con la PA
- Autorizzazione rilasciata dalla PA</t>
  </si>
  <si>
    <t>Le diverse attività del processo di selezione del personale vedono il coinvolgimenti di più soggetti:
- Responsabile ICT
- Responsabili di area</t>
  </si>
  <si>
    <t>- Codice etico di Gruppo
- REG10 - Regolamento dotazioni ICT</t>
  </si>
  <si>
    <t>- Verbali di consegna
- Richiesta inviata dai responsabili di area al responsabile ICT per l'assegnazione di dotazioni informatiche ai dipendenti dell'area di propria competenza</t>
  </si>
  <si>
    <t>- Log informatici di autorizzazione e accesso utenti
- Richiesta inviata dai responsabili di area al responsabile ICT per l'abilitazione dei dipendenti di propria competenza all'uso di applicativi e cartelle di rete</t>
  </si>
  <si>
    <t>Le diverse attività del processo di selezione del personale vedono il coinvolgimenti di più soggetti:
- Responsabile gestione mezzi
- Assegnatario del mezzo
- Responsabile controllo consumi carburante</t>
  </si>
  <si>
    <t>- Codice etico di Gruppo
- REG09 - Regolamento gestione mezzi aziendali</t>
  </si>
  <si>
    <t>- Modulistica di assegnazione dei mezzi
- Registrazione, cartacea o elettronica, dell'utilizzo dei mezzi
- Report di verifica dei consumi e rifornimenti di carburante</t>
  </si>
  <si>
    <t>Le diverse attività del processo di selezione del personale vedono il coinvolgimenti di più soggetti:
- Responsabile CdR</t>
  </si>
  <si>
    <t>- Software per la gestione dei rifiuti
- Formulari</t>
  </si>
  <si>
    <t>Le diverse attività del processo di selezione del personale vedono il coinvolgimenti di più soggetti:
- Organo amministrativo / Direttore generale (ove presente) / Procuratore (ove presente), a seconda delle rispettive competenze
- Responsabile della tenuta dei rapporti con i consorzi di filiera</t>
  </si>
  <si>
    <t>- Codice etico di Gruppo
- Convenzione con i consorzi di filiera</t>
  </si>
  <si>
    <t>- Software di gestione della contabilità
- Fatture attive
- Formulari</t>
  </si>
  <si>
    <t>- Formulari
- Verbali di verifica qualità del rifiuto</t>
  </si>
  <si>
    <t>- Codice etico di Gruppo
- REG06 - Regolamento di gruppo
- REG05 - Regolamento degli approvvigionamenti infragruppo</t>
  </si>
  <si>
    <t>- Programma degli acquisti delle SOL
- Piano annuale delle gare
- Pubblicazione del programma degli acquisti sulla base delle previsioni della normativa sulla trasparenza</t>
  </si>
  <si>
    <t>- Codice etico di Gruppo
- REG13 - Regolamento albo fornitori</t>
  </si>
  <si>
    <t>- Software per la gestione dell'albo fornitori
- Dichiarazioni rilasciate dagli operatori economici</t>
  </si>
  <si>
    <t>- MOD10_PG 107 - Dichiarazione dipendenti e Direttori Generali
- Due diligence svolta sui dipendenti (ove prevista)
- MOD07_bis_PTPCT - Richiesta incarichi extra istituzionali - O
- MOD07_PTPCT - Richiesta incarichi extra istituzionali - D-Q-I 
- Istruttoria svolta dal RPCT ovvero dal Referente anticorruzione
- Parere finale rilasciato dal RPCT
- Pubblicazione della documentazione e delle informazioni richieste dalla  normativa sulla trasparenza</t>
  </si>
  <si>
    <t>- Tracciabilità della valutazione del personale effettuata con la metodologia definita nell'accordo di secondo livello per l'erogazione del premio di risultato
- Scheda di valutazione interna per la tracciabilità della valutazione di erogazione di eventuali premi individuali e lettera inviata al dipendente interessato dal premio
- Busta paga
- Pubblicazione della documentazione e delle informazioni richieste dalla  normativa sulla trasparenza</t>
  </si>
  <si>
    <t>- MOD04_PG 107 - Dichiarazione sponsorizzazioni
- MOD05_PG 107 - Due diligence sponsorizzazioni
- Budget contenente la cifra destinata alle sponsorizzazioni
- Richiesta di sponsorizzazione / erogazione liberale
- Accordi sponsorizzazione / lettera di concessione di un'erogazione liberale
- Evidenze documentali dell'evento sponsorizzato
- Pubblicazione della documentazione e delle informazioni richieste dalla  normativa sulla trasparenza</t>
  </si>
  <si>
    <t>- MOD01_REG14 - Elenco conti correnti e carte di credito aziendali
- Attività di riconciliazione dei saldi dei conti correnti
- Estratto conto bancario
- Registrazioni contabili
- Fatture passive, le quali devono contenere il CIG
- Modello di tracciabilità dei flussi finanziari
- Verifiche amministrative richieste dalla normativa (es. regolarità del DURC)
- Distinta di pagamento
- I pagamenti di anticipi ai fornitori devono essere adeguatamente motivati dal Responsabile dell’Area che necessità dell’acquisto e preventivamente
autorizzate dalla Direzione aziendale della Società
- Pubblicazione della documentazione e delle informazioni richieste dalla  normativa sulla trasparenza</t>
  </si>
  <si>
    <t>- MOD01_REG11 - Tabella rimborsi chilometrici
- MOD02_REG11 - Nota spese
- Giustificativi delle spese 
- Pubblicazione della documentazione e delle informazioni richieste dalla  normativa sulla trasparenza</t>
  </si>
  <si>
    <t>- Verbali di assemblea
- Avviso pubblico per l'individuazione del collegio sindacale
- Pubblicazione della documentazione e delle informazioni richieste dalla  normativa sulla trasparenza</t>
  </si>
  <si>
    <t>- Verbali di assemblea
- Avviso pubblico per l'individuazione della società di revisione
- Pubblicazione della documentazione e delle informazioni richieste dalla  normativa sulla trasparenza</t>
  </si>
  <si>
    <t>- Offerte commerciali / contratti con i clienti
- Formulari
- MOD06_PG 107 - Dichiarazione clienti
- MOD07_PG 107 - Due diligence clienti</t>
  </si>
  <si>
    <t>- Offerte commerciali / contratti con i clienti
- Modulistica di erogazione del servizio
- MOD06_PG 107 - Dichiarazione clienti
- MOD07_PG 107 - Due diligence clienti</t>
  </si>
  <si>
    <t>- Documentazione relativa alle estumulazioni/esumazioni
- Documentazione relativa all'assengazione dei posti all'interno del cimitero
- MOD06_PG 107 - Dichiarazione clienti
- MOD07_PG 107 - Due diligence clienti</t>
  </si>
  <si>
    <t>- Codice etico di Gruppo
- Statuto
- PTPCT di Gruppo
- Procedura PG 107 - Gestione due diligence</t>
  </si>
  <si>
    <t>- Verbali di assemblea
- Moduli 8, 9, 10, 11, 12, 13, 14, 15 allegati al Piano
- Pubblicazione sul sito internet aziendale delle informazioni richieste dalla normativa sulla trasparenza
- MOD08_PG 107 - Dichiarazione amministratori
- Due diligence amministratori</t>
  </si>
  <si>
    <t>Gestione rapporti di partnership</t>
  </si>
  <si>
    <t>Partner</t>
  </si>
  <si>
    <t>Accordi illeciti con la controparte al fine di agevolare quest'ultima nella conclusione dell'accordo di partnership, ad esempio sul prezzo o sulle altre condizioni contrattuali (anche con la finalità indiretta di ottenere vantaggi per l'azienda)</t>
  </si>
  <si>
    <t>Accordi illeciti con la controparte al fine di agevolare quest'ultima nella gestione del conferimento di rifiuti previsti nella convenzione, ad esempio in fase di verifica della qualità del rifiuto (anche con la finalità indiretta di ottenere vantaggi per l'azienda)</t>
  </si>
  <si>
    <t>Le diverse attività del processo di selezione del personale vedono il coinvolgimenti di più soggetti:
- Organo amministrativo / Direttore generale (ove presente) / Procuratore (ove presente), a seconda delle rispettive competenze
- Responsabile di area interessato dal rapporto di partnership</t>
  </si>
  <si>
    <t>- Codice etico di Gruppo
- Procedura PG 107 - Gestione due diligence</t>
  </si>
  <si>
    <t>- Contratto di partnership
- MOD12_PG 107 - Dichiarazione partner
- MOD13_PG107 - Due diligence partner</t>
  </si>
  <si>
    <t>- Preventivo inviato dal professionista 
- Determina di affidamento
- Contratto sottoscritto con il professionista
- Pubblicazione della documentazione e delle informazioni richieste dalla  normativa sulla trasparenza
- MOD06_PTPCT - Dichiarazione pantouflage consulenti 
- MOD02_PG 107 - Dichiarazione fornitori e consulenti
- MOD03_PG 107 - Due diligence fornitori e consulenti
- Software per la gestione delle procedure di acquisto telematiche e per la gestione dell'albo fornitori
- Software per la gestione del ciclo passivo</t>
  </si>
  <si>
    <t>- Preventivo inviato dal professionista 
- Determina di affidamento
- Contratto sottoscritto con il professionista
- Pubblicazione della documentazione e delle informazioni richieste dalla  normativa sulla trasparenza
- MOD06_PTPCT - Dichiarazione pantouflage consulenti 
- MOD16_PG 107 - Dichiarazione legali
- MOD17_PG 107 - Due diligence legali
- Software per la gestione delle procedure di acquisto telematiche e per la gestione dell'albo fornitori
- Software per la gestione del ciclo passivo</t>
  </si>
  <si>
    <t>- Richiesta di acquisto
- Preventivi inviati dal fornitore
- Richieste di offerta inviate dalla Società
- Determina di aggiudicazione
- Contratto / lettera commerciale / ordine con il fornitore
- MOD04_bis_PTPCT - Dichiarazione conflitto interessi DEC_DL
- MOD04_PTPCT - Dichiarazione di assenza di conflitto di interessi del RUP
- Pubblicazione della documentazione e delle informazioni richieste dalla  normativa sulla trasparenza
- Software per la gestione delle procedure di acquisto telematiche e per la gestione dell'albo fornitori
- Software per la gestione del ciclo passivo</t>
  </si>
  <si>
    <t>- Richiesta di acquisto
- Preventivi inviati dai fornitori
- Richieste di offerta inviate dalla Società
- Determina di aggiudicazione
- Contratto / lettera commerciale / ordine con il fornitore
- MOD04_bis_PTPCT - Dichiarazione conflitto interessi DEC_DL
- MOD04_PTPCT - Dichiarazione di assenza di conflitto di interessi del RUP
- Pubblicazione della documentazione e delle informazioni richieste dalla  normativa sulla trasparenza
- Software per la gestione delle procedure di acquisto telematiche e per la gestione dell'albo fornitori
- Software per la gestione del ciclo passivo</t>
  </si>
  <si>
    <t>- Richiesta di acquisto
- Preventivi inviati dai fornitori
- Documentazione di gara
- Determina a contrarre
- Determina di aggiudicazione
- Contratto con il fornitore
- Commissione / segigo di gara
- MOD05_PTPCT Rev01- Dichiarazione commissione di gara
- Verbali seggio/commissione di gara
- MOD04_bis_PTPCT - Dichiarazione conflitto interessi DEC_DL
- MOD04_PTPCT - Dichiarazione di assenza di conflitto di interessi del RUP
- Pubblicazione della documentazione e delle informazioni richieste dalla  normativa sulla trasparenza
- Software per la gestione delle procedure di acquisto telematiche e per la gestione dell'albo fornitori
- Software per la gestione del ciclo passivo</t>
  </si>
  <si>
    <t>- Determina di aggiudicazione
- MOD04_bis_PTPCT - Dichiarazione conflitto interessi DEC_DL
- MOD04_PTPCT - Dichiarazione di assenza di conflitto di interessi del RUP
- Documentazione richiesta dal d.lgs. 36/2023 per gli acquisti in somma urgenza
- Pubblicazione della documentazione e delle informazioni richieste dalla  normativa sulla trasparenza
- Software per la gestione delle procedure di acquisto telematiche e per la gestione dell'albo fornitori
- Software per la gestione del ciclo passivo</t>
  </si>
  <si>
    <t>- Determina di aggiudicazione
- MOD04_bis_PTPCT - Dichiarazione conflitto interessi DEC_DL
- MOD04_PTPCT - Dichiarazione di assenza di conflitto di interessi del RUP
- Pubblicazione della documentazione e delle informazioni richieste dalla  normativa sulla trasparenza
- Software per la gestione delle procedure di acquisto telematiche e per la gestione dell'albo fornitori
- Software per la gestione del ciclo passivo</t>
  </si>
  <si>
    <t xml:space="preserve">Approvazione di un Regolamento approvvigionamenti di Gruppo </t>
  </si>
  <si>
    <t>1)  Direttore Generale di RetiAmbiente (per l'elaborazione del documento)
2) Direttore Generale di RetiAmbiente (per la verifica del documento)
3) CdA di RetiAmbiente S.p.A. (per l'approvazione del documento)</t>
  </si>
  <si>
    <t>1) Entro il 15/02/2024
2) Entro il 15/02/2024
3) Entro il 15/03/2024</t>
  </si>
  <si>
    <t>Stipula di rapporti di partnership</t>
  </si>
  <si>
    <t>Offerta di denaro o altra utilità a favore di Pubblici Ufficiali o incaricati di pubblico servizio per favorire indebitamente la Società nell'ottenimento di contributi, ovvero in fase di rendicontazione</t>
  </si>
  <si>
    <t>Le diverse attività del processo di selezione del personale vedono il coinvolgimenti di più soggetti:
- Organo amministrativo / Direttore generale, a seconda delle rispettive competenze
- Responsabile dell'area interessata dalla richiesta di contributo
- Responsonsabili delle aree aziendali che contribuiscono alla predisposizione della documentazione di rendicontazione, ognuno per quanto di propria competenza
- RUP dei progetti PNRR
- Referente per monitoraggio sul portale Regis per PNRR</t>
  </si>
  <si>
    <t>- Richiesta di contributo inviata alla PA
- Accettazione / diniego ricevuta dalla PA
- Rendicontazione inviata alla PA
- Pubblicazione della documentazione e delle informazioni richieste dalla  normativa sulla trasparenza e di gestione dei contributi PNRR</t>
  </si>
  <si>
    <t xml:space="preserve"> Invio al RPCT e al RFC di un documento di sintesi contenente le informazioni dei progetti PNRR, incluso l'elenco degli appalti affidati, nonché l'indicazione di eventuali eventi con rilevanza ai fini anticorruzione e trasparenza</t>
  </si>
  <si>
    <t>RUP di ciascun progetto PNRR</t>
  </si>
  <si>
    <t>A partire dal 1° trimestre 2024 e successivamente con cadenza trimestrale</t>
  </si>
  <si>
    <t>Risk assessment anticorruzione</t>
  </si>
  <si>
    <t>Codice</t>
  </si>
  <si>
    <t>Allegato 3 al PTPCT</t>
  </si>
  <si>
    <t>GRUPPO RETIAMBIENTE</t>
  </si>
  <si>
    <t>Stato revisioni</t>
  </si>
  <si>
    <t>Rev.</t>
  </si>
  <si>
    <t>Data approvazione</t>
  </si>
  <si>
    <t>Descrizione</t>
  </si>
  <si>
    <t>Approvazione</t>
  </si>
  <si>
    <t>00</t>
  </si>
  <si>
    <t>Prima emissione del PTPCT del Gruppo RetiAmbiente</t>
  </si>
  <si>
    <t>Consiglio di Amministrazione di RetiAmbiente S.p.A.</t>
  </si>
  <si>
    <t>Amministratore Unico di AAMPS S.p.A.</t>
  </si>
  <si>
    <t>Consiglio di Amministrazione di ASCIT S.p.A.</t>
  </si>
  <si>
    <t>Amministratore Unico di GEOFOR S.p.A.</t>
  </si>
  <si>
    <t>Amministratore Unico di ERSU S.p.A.</t>
  </si>
  <si>
    <t>Consiglio di Amministrazione di ESA S.p.A.</t>
  </si>
  <si>
    <t>Amministratore Unico di REA S.p.A.</t>
  </si>
  <si>
    <t>Amministratore Unico di SEA Ambiente S.p.A.</t>
  </si>
  <si>
    <t>Amministratore Unico di Lunigiana Ambiente S.r.l.</t>
  </si>
  <si>
    <t>01</t>
  </si>
  <si>
    <t>Aggiornamento annuale 2024</t>
  </si>
  <si>
    <t>Risorse necessarie</t>
  </si>
  <si>
    <t>Indicatore di monitoraggio</t>
  </si>
  <si>
    <t>Tempistica di monitoraggio</t>
  </si>
  <si>
    <t>Responsabile monitoraggio</t>
  </si>
  <si>
    <t>Personale per la predisposizione e verifica della documentazione</t>
  </si>
  <si>
    <t>Personale per la predisposizione della reportistica</t>
  </si>
  <si>
    <t>Approvazione della regolamentazione entro i tempi previsti</t>
  </si>
  <si>
    <t>% di rendicontazioni inviate rispetto a quelle richieste</t>
  </si>
  <si>
    <t>RFC</t>
  </si>
  <si>
    <t>Entro il 31/03/2024</t>
  </si>
  <si>
    <t>Entro il 10/04/2024</t>
  </si>
  <si>
    <t>N. sub-processo</t>
  </si>
  <si>
    <t>Le diverse attività del processo di selezione del personale vedono il coinvolgimenti di più soggetti:
- Organo amministrativo / Direttore generale (ove presente) / Procuratore (ove presente), a seconda delle rispettive competenze
- Responsabile Servizi Commerciali</t>
  </si>
  <si>
    <t>Le diverse attività del processo di selezione del personale vedono il coinvolgimenti di più soggetti:
- Organo amministrativo / Direttore generale (ove presente) / Procuratore (ove presente), a seconda delle rispettive competenze
- Responsabile Servizi commerciali</t>
  </si>
  <si>
    <t>Rating rischio lordo</t>
  </si>
  <si>
    <t>- Definizione di un fabbisogno non effettivo ma finalizzato ad agevolare indebitamente un affidamento verso una determinata controparte (anche con la finalità indiretta di ottenere vantaggi per l'azienda)
- Possibile incremento del rischio di frazionamento artificioso oppure che il calcolo del valore stimato dell’appalto sia alterato in modo tale da non superare il valore previsto per l’affidamento diretto</t>
  </si>
  <si>
    <t>- Richiesta di acquisto di beni, servizi, lavori non necessari al funzionamento della struttura bensì per selezionare indebitamente un determinato fornitore (anche con la finalità indiretta di ottenere vantaggi per l'azienda)
- Possibile incremento del rischio di frazionamento artificioso oppure che il calcolo del valore stimato dell’appalto sia alterato in modo tale da non superare il valore previsto per l’affidamento diretto
- Possibili affidamenti ricorrenti al medesimo operatore economico della stessa tipologia di Common procurement vocabulary (CPV), quando, in particolare, la somma di tali affidamenti superi la soglia di 140 mila euro
- Condizionamento dell’intera procedura di affidamento ed esecuzione dell’appalto attraverso la nomina di un Responsabile Unico di Progetto (RUP) non in possesso di adeguati requisiti di professionalità ai sensi dell’art. 15, d.lgs. 36/2023 e allegato I.2 al medesimo decreto
- Affidamento degli incarichi di RUP al medesimo soggetto per favorire specifici operatori economici
- Mancata comunicazione, da parte dei soggetti coinvolti nei processi di acquisto, di conflitto di interessi con un OE, al fine di agevolarlo 
- Utilizzo di strumenti di affidamento più agevolati al fine di favorire un determinato OE (anche con la finalità indiretta di ottenere vantaggi per l'azienda)
- Definizione di criteri di aggiudicazione ad hoc (specifici) per favorire determinati soggetti ed imprese nell'aggiudicazione (anche con la finalità indiretta di ottenere vantaggi per l'azienda)
- Divulgazione di inforamazioni sulle offerte pervenute a terzi soggetti interessati all'aggiudicazione della fornitura al fine di agevolarli indebitamente (anche con la finalità indiretta di ottenere vantaggi per l'azienda)
- Valutazione delle offerte da parte di soggetti soggetti con conflitti di interessi verso gli OE che indirizzano la scelta verso uno specifico fornitore 
- Omesso controllo ovvero mancata applicazione delle disposizioni vigenti in materia di autorizzazione del sub-appalto al fine di agevolare un determinato OE (anche con la finalità indiretta di ottenere vantaggi per l'azienda)
- Autorizzare lavori, servizi e beni non eseguiti, prestatati, consegnati ovvero difformemente rispetto a quanto concordato al fine di agevolare l'OE (anche con la finalità indiretta di ottenere vantaggi per l'azienda)</t>
  </si>
  <si>
    <t>- Richiesta di acquisto di beni, servizi, lavori non necessari al funzionamento della struttura bensì per selezionare indebitamente un determinato fornitore (anche con la finalità indiretta di ottenere vantaggi per l'azienda)
- Condizionamento dell’intera procedura di affidamento ed esecuzione dell’appalto attraverso la nomina di un Responsabile Unico di Progetto (RUP) non in possesso di adeguati requisiti di professionalità ai sensi dell’art. 15, d.lgs. 36/2023 e allegato I.2 al medesimo decreto
- Affidamento degli incarichi di RUP al medesimo soggetto per favorire specifici operatori economici
- Mancata comunicazione, da parte dei soggetti coinvolti nei processi di acquisto, di conflitto di interessi con un OE, al fine di agevolarlo 
- Utilizzo di strumenti di affidamento più agevolati al fine di favorire un determinato OE (anche con la finalità indiretta di ottenere vantaggi per l'azienda)
- Definizione di criteri di aggiudicazione ad hoc (specifici) per favorire determinati soggetti ed imprese nell'aggiudicazione (anche con la finalità indiretta di ottenere vantaggi per l'azienda)
- Divulgazione di inforamazioni sulle offerte pervenute a terzi soggetti interessati all'aggiudicazione della fornitura al fine di agevolarli indebitamente (anche con la finalità indiretta di ottenere vantaggi per l'azienda)
- Valutazione delle offerte da parte di soggetti soggetti con conflitti di interessi verso gli OE che indirizzano la scelta verso uno specifico fornitore 
- Omesso controllo ovvero mancata applicazione delle disposizioni vigenti in materia di autorizzazione del sub-appalto al fine di agevolare un determinato OE (anche con la finalità indiretta di ottenere vantaggi per l'azienda)
- Autorizzare lavori, servizi e beni non eseguiti, prestatati, consegnati ovvero difformemente rispetto a quanto concordato al fine di agevolare l'OE (anche con la finalità indiretta di ottenere vantaggi per l'azienda)
- Incremento del rischio di 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
Rilascio dell’autorizzazione al subappalto in assenza dei controlli previsti dalla norma.
- Consentire il subappalto a cascata di prestazioni soggette a rischio di infiltrazioni criminali</t>
  </si>
  <si>
    <t>- Richiesta di acquisto di beni, servizi, lavori non necessari al funzionamento della struttura bensì per selezionare indebitamente un determinato fornitore (anche con la finalità indiretta di ottenere vantaggi per l'azienda)
- Condizionamento dell’intera procedura di affidamento ed esecuzione dell’appalto attraverso la nomina di un Responsabile Unico di Progetto (RUP) non in possesso di adeguati requisiti di professionalità ai sensi dell’art. 15, d.lgs. 36/2023 e allegato I.2 al medesimo decreto
- Possibile incremento del rischio di frazionamento oppure che il calcolo del valore stimato dell’appalto sia alterato, in modo tale da non superare i valori previsti dalla norma
- Affidamento degli incarichi di RUP al medesimo soggetto per favorire specifici operatori economici
- Mancata comunicazione, da parte dei soggetti coinvolti nei processi di acquisto, di conflitto di interessi con un OE, al fine di agevolarlo 
- Utilizzo di strumenti di affidamento più agevolati al fine di favorire un determinato OE (anche con la finalità indiretta di ottenere vantaggi per l'azienda)
- 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
- Definizione di criteri di aggiudicazione ad hoc (specifici) per favorire determinati soggetti ed imprese nell'aggiudicazione (anche con la finalità indiretta di ottenere vantaggi per l'azienda)
- Divulgazione di inforamazioni sulle offerte pervenute a terzi soggetti interessati all'aggiudicazione della fornitura al fine di agevolarli indebitamente (anche con la finalità indiretta di ottenere vantaggi per l'azienda)
- Possibile abuso del ricorso alla procedura negoziata di cui agli artt. 76 in assenza del ricorrere delle condizioni e in particolare:
a) dell’unicità dell’operatore economico (comma 2, lett. b)
b) dell’estrema urgenza da eventi imprevedibili dalla stazione appaltante (comma 2, lett. c)
- Valutazione delle offerte da parte di soggetti soggetti con conflitti di interessi verso gli OE che indirizzano la scelta verso uno specifico fornitore 
- Omesso controllo ovvero mancata applicazione delle disposizioni vigenti in materia di autorizzazione del sub-appalto al fine di agevolare un determinato OE (anche con la finalità indiretta di ottenere vantaggi per l'azienda)
- Autorizzare lavori, servizi e beni non eseguiti, prestatati, consegnati ovvero difformemente rispetto a quanto concordato al fine di agevolare l'OE (anche con la finalità indiretta di ottenere vantaggi per l'azienda)
- Incremento del rischio di 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
Rilascio dell’autorizzazione al subappalto in assenza dei controlli previsti dalla norma.
- Consentire il subappalto a cascata di prestazioni soggette a rischio di infiltrazioni criminali</t>
  </si>
  <si>
    <t>- Richiesta di acquisto di beni, servizi, lavori non necessari al funzionamento della struttura bensì per selezionare indebitamente un determinato fornitore (anche con la finalità indiretta di ottenere vantaggi per l'azienda)
- Possibile incremento del rischio di frazionamento artificioso oppure che il calcolo del valore stimato dell’appalto sia alterato in modo tale da non superare il valore previsto per l’affidamento diretto
- Possibili affidamenti ricorrenti al medesimo operatore economico della stessa tipologia di Common procurement vocabulary (CPV), quando, in particolare, la somma di tali affidamenti superi la soglia di 140 mila euro
- Condizionamento dell’intera procedura di affidamento ed esecuzione dell’appalto attraverso la nomina di un Responsabile Unico di Progetto (RUP) non in possesso di adeguati requisiti di professionalità ai sensi dell’art. 15, d.lgs. 36/2023 e allegato I.2 al medesimo decreto
- Affidamento degli incarichi di RUP al medesimo soggetto per favorire specifici operatori economici
- Mancata comunicazione, da parte dei soggetti coinvolti nei processi di acquisto, di conflitto di interessi con un OE, al fine di agevolarlo 
- 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
- Utilizzo di strumenti di affidamento più agevolati al fine di favorire un determinato OE (anche con la finalità indiretta di ottenere vantaggi per l'azienda)
- Definizione di criteri di aggiudicazione ad hoc (specifici) per favorire determinati soggetti ed imprese nell'aggiudicazione (anche con la finalità indiretta di ottenere vantaggi per l'azienda)
- Divulgazione di inforamazioni sulle offerte pervenute a terzi soggetti interessati all'aggiudicazione della fornitura al fine di agevolarli indebitamente (anche con la finalità indiretta di ottenere vantaggi per l'azienda)
- Valutazione delle offerte da parte di soggetti soggetti con conflitti di interessi verso gli OE che indirizzano la scelta verso uno specifico fornitore 
- Omesso controllo ovvero mancata applicazione delle disposizioni vigenti in materia di autorizzazione del sub-appalto al fine di agevolare un determinato OE (anche con la finalità indiretta di ottenere vantaggi per l'azienda)
- Autorizzare lavori, servizi e beni non eseguiti, prestatati, consegnati ovvero difformemente rispetto a quanto concordato al fine di agevolare l'OE (anche con la finalità indiretta di ottenere vantaggi per l'azienda)
- Incremento del rischio di 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
Rilascio dell’autorizzazione al subappalto in assenza dei controlli previsti dalla norma.
- Consentire il subappalto a cascata di prestazioni soggette a rischio di infiltrazioni criminali</t>
  </si>
  <si>
    <t>- Richiesta di acquisto di beni, servizi, lavori non necessari al funzionamento della struttura bensì per selezionare indebitamente un determinato fornitore (anche con la finalità indiretta di ottenere vantaggi per l'azienda)
- Possibile incremento del rischio di frazionamento artificioso oppure che il calcolo del valore stimato dell’appalto sia alterato in modo tale da non superare il valore previsto per l’affidamento diretto
- Possibili affidamenti ricorrenti al medesimo operatore economico della stessa tipologia di Common procurement vocabulary (CPV), quando, in particolare, la somma di tali affidamenti superi la soglia di 140 mila euro
- Condizionamento dell’intera procedura di affidamento ed esecuzione dell’appalto attraverso la nomina di un Responsabile Unico di Progetto (RUP) non in possesso di adeguati requisiti di professionalità ai sensi dell’art. 15, d.lgs. 36/2023 e allegato I.2 al medesimo decreto
- Affidamento degli incarichi di RUP al medesimo soggetto per favorire specifici operatori economici
- Mancata comunicazione, da parte dei soggetti coinvolti nei processi di acquisto, di conflitto di interessi con un OE, al fine di agevolarlo 
- Utilizzo di strumenti di affidamento più agevolati al fine di favorire un determinato OE (anche con la finalità indiretta di ottenere vantaggi per l'azienda)
- Mancata rotazione degli operatori economici, secondo il criterio dei successivi due affidamenti ex art. 49, commi 2 e 4 del Codice, chiamati a partecipare 
- Definizione di criteri di aggiudicazione ad hoc (specifici) per favorire determinati soggetti ed imprese nell'aggiudicazione (anche con la finalità indiretta di ottenere vantaggi per l'azienda)
- Divulgazione di inforamazioni sulle offerte pervenute a terzi soggetti interessati all'aggiudicazione della fornitura al fine di agevolarli indebitamente (anche con la finalità indiretta di ottenere vantaggi per l'azienda)
- Valutazione delle offerte da parte di soggetti soggetti con conflitti di interessi verso gli OE che indirizzano la scelta verso uno specifico fornitore 
- Omesso controllo ovvero mancata applicazione delle disposizioni vigenti in materia di autorizzazione del sub-appalto al fine di agevolare un determinato OE (anche con la finalità indiretta di ottenere vantaggi per l'azienda)
- Autorizzare lavori, servizi e beni non eseguiti, prestatati, consegnati ovvero difformemente rispetto a quanto concordato al fine di agevolare l'OE (anche con la finalità indiretta di ottenere vantaggi per l'azienda)
- Incremento del rischio di 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
Rilascio dell’autorizzazione al subappalto in assenza dei controlli previsti dalla norma.
- Consentire il subappalto a cascata di prestazioni soggette a rischio di infiltrazioni criminali</t>
  </si>
  <si>
    <t>Etichette di riga</t>
  </si>
  <si>
    <t>Totale complessivo</t>
  </si>
  <si>
    <t>GEA</t>
  </si>
  <si>
    <t>Gestione servizi cimiteriali</t>
  </si>
  <si>
    <t>- Codice etico di Gruppo
- Codice deontologico che devono rispettare i dipendenti iscritti all'albo</t>
  </si>
  <si>
    <t>- Codice etico di Gruppo
- Contratto con l'amministrazione comunale per la gestione del servizio
- Procedura PG 107 - Gestione due diligence</t>
  </si>
  <si>
    <t>- Codice etico di Gruppo
- Contratto di servizio ATO Toscana Costa e RetiAmbiente
- Regolamenti comunali
- Carta del servizio</t>
  </si>
  <si>
    <t>- Codice etico di gruppo
- Procedura PG 107 - Gestione due diligence</t>
  </si>
  <si>
    <t>- Codice etico di Gruppo
- REG06 - Regolamento di gruppo</t>
  </si>
  <si>
    <t>- Software di gestione della contabilità
- Fatture attive
- Offerte commerciali / contratti sottoscritti con i clienti</t>
  </si>
  <si>
    <t>- Codice etico di gruppo
- Manuale del controllo di gestione</t>
  </si>
  <si>
    <t>- Codice etico di Gruppo
- Contratto di servizio fra ATO Toscana Costa e RetiAmbiente e fra quest'ultima e le SOL
- Disciplinare tecnico collegato al contratto di servizio
- Regolamento applicazione penali
- Carta dei servizi
- Regolamento TQRIF
- REG15 - Regolamento per la gestione dei rapporti con la PA</t>
  </si>
  <si>
    <t>Codice etico di Gruppo)</t>
  </si>
  <si>
    <t>- Codice etico di Gruppo
- Contratto di servizio fra ATO Toscana Costa e RetiAmbiente e fra quest'ultima e le SOL
- Disciplinare tecnico collegato al contratto di servizio
- Carta dei servizi
- Regolamento TQRIF</t>
  </si>
  <si>
    <t>- Codice etico di gruppo
- Contratto di servizio tra ATO Toscana Costa e RetiAmbiente e fra quest'ultima e le SOL</t>
  </si>
  <si>
    <t>Consiglio di Amministrazione di GEOFOR S.p.A.</t>
  </si>
  <si>
    <t>Amministratore Unico di GEA S.r.l.</t>
  </si>
  <si>
    <t>- MOD10_PG 107 - Dichiarazione dipendenti e Direttori Generali
- Due diligence svolta sui dipendenti (ove prevista)
- Nell'ipotesi di presenza di un conflitto di interessi deve essere inviata una comunicazione da parte del dipendente interessato al RPCT (per la Capogruppo) e al Referente anticorruzione (per le SOL)
- Istruttoria svolta dal Referente anticorruzione nei casi di conflitti di interesse riguardanti le SOL
- Parere rilasciato dal RPCT sia per i casi di conflitti di interesse emersi nelle SOL sia per quelli emersi nella Capogruppo</t>
  </si>
  <si>
    <t>- MOD02_PTPCT - Dichiarazione commissione esaminatrice
- MOD15_PTPCT - Dichiarazione pantouflage amministratori e dipendenti
- MOD10_PG 107 - Dichiarazione dipendenti e Direttori Generali
- Due diligence svolta sui dipendenti (ove prevista)
- Budget del personale
- Avviso di selezione pubblicato sul sito internet
- Domande di partecipazione
- Criteri di valutazione dei candidati, pubblicati sul sito
- Tracce delle prove, pubblicate sul sito
- Verbali della commissione esaminatrice
- Graduatoria definitiva dei candidati, pubblicata sul sito 
- Lettera di assunzione
- Acquisizione del certificato del casellario giudiziale e dei carichi pendenti dei neo-assunti</t>
  </si>
  <si>
    <t>- MOD10_PG 107 - Dichiarazione dipendenti e Direttori Generali
- Due diligence svolta sui dipendenti (ove prevista)
- Budget del personale</t>
  </si>
  <si>
    <t>- MOD02_PTPCT - Dichiarazione commissione esaminatrice
- MOD10_PG 107 - Dichiarazione dipendenti e Direttori Generali
- Due diligence svolta sui dipendenti (ove prevista)
- Budget del personale
- Avviso di selezione pubblicato sul sito internet
- Domande di partecipazione
- Criteri di valutazione dei candidati
- Tracce delle prove
- Verbali della commissione esaminatrice
- Graduatoria definitiva dei candidati, pubblicata sul sito 
- Lettera di cambio mansione</t>
  </si>
  <si>
    <t>- MOD10_PG 107 - Dichiarazione dipendenti e Direttori Generali
- Due diligence svolta sui dipendenti (ove prevista)
- Budget del personale
- Informativa inviata dalla direzione all'organo amministrativo delle progressioni di carriera effettuate con individuazione diretta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</si>
</sst>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0"/>
      <name val="Arial"/>
      <family val="2"/>
    </font>
    <font>
      <b/>
      <sz val="9"/>
      <name val="Calibri"/>
      <family val="2"/>
      <scheme val="minor"/>
    </font>
    <font>
      <sz val="9"/>
      <name val="Calibri"/>
      <family val="2"/>
      <scheme val="minor"/>
    </font>
    <font>
      <sz val="9"/>
      <color theme="1"/>
      <name val="Calibri"/>
      <family val="2"/>
      <scheme val="minor"/>
    </font>
    <font>
      <b/>
      <sz val="9"/>
      <color rgb="FFFF0000"/>
      <name val="Calibri"/>
      <family val="2"/>
      <scheme val="minor"/>
    </font>
    <font>
      <sz val="9"/>
      <name val="Calibri"/>
      <family val="2"/>
    </font>
    <font>
      <b/>
      <sz val="16"/>
      <color theme="1"/>
      <name val="Times New Roman"/>
      <family val="1"/>
    </font>
    <font>
      <sz val="11"/>
      <color theme="1"/>
      <name val="Times New Roman"/>
      <family val="1"/>
    </font>
    <font>
      <b/>
      <sz val="36"/>
      <color theme="1"/>
      <name val="Times New Roman"/>
      <family val="1"/>
    </font>
    <font>
      <b/>
      <sz val="22"/>
      <color theme="1"/>
      <name val="Times New Roman"/>
      <family val="1"/>
    </font>
    <font>
      <b/>
      <sz val="11"/>
      <color theme="1"/>
      <name val="Times New Roman"/>
      <family val="1"/>
    </font>
    <font>
      <b/>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1" fillId="0" borderId="0"/>
    <xf numFmtId="0" fontId="1" fillId="0" borderId="0"/>
  </cellStyleXfs>
  <cellXfs count="78">
    <xf numFmtId="0" fontId="0" fillId="0" borderId="0" xfId="0"/>
    <xf numFmtId="0" fontId="3"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1" xfId="0" applyFont="1" applyBorder="1" applyAlignment="1">
      <alignment horizontal="center" vertical="center"/>
    </xf>
    <xf numFmtId="0" fontId="3" fillId="0" borderId="3" xfId="1" applyFont="1" applyBorder="1" applyAlignment="1" applyProtection="1">
      <alignment horizontal="center" vertical="center" wrapText="1"/>
      <protection locked="0"/>
    </xf>
    <xf numFmtId="0" fontId="5" fillId="0" borderId="1" xfId="0" quotePrefix="1" applyFont="1" applyBorder="1" applyAlignment="1">
      <alignment vertical="center" wrapText="1"/>
    </xf>
    <xf numFmtId="9" fontId="3" fillId="0" borderId="0" xfId="0" applyNumberFormat="1" applyFont="1" applyAlignment="1">
      <alignment horizontal="center"/>
    </xf>
    <xf numFmtId="0" fontId="4" fillId="0" borderId="1" xfId="2" applyFont="1" applyBorder="1" applyAlignment="1" applyProtection="1">
      <alignment horizontal="center" vertical="center" wrapText="1"/>
      <protection locked="0" hidden="1"/>
    </xf>
    <xf numFmtId="0" fontId="3" fillId="0" borderId="1" xfId="0" quotePrefix="1" applyFont="1" applyBorder="1" applyAlignment="1">
      <alignment horizontal="center" vertical="center" wrapText="1"/>
    </xf>
    <xf numFmtId="0" fontId="5" fillId="0" borderId="1" xfId="0" applyFont="1" applyBorder="1" applyAlignment="1">
      <alignment vertical="center" wrapText="1"/>
    </xf>
    <xf numFmtId="0" fontId="4" fillId="0" borderId="1" xfId="3"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quotePrefix="1" applyFont="1" applyBorder="1" applyAlignment="1">
      <alignment vertical="center" wrapText="1"/>
    </xf>
    <xf numFmtId="0" fontId="4" fillId="0" borderId="2" xfId="1" quotePrefix="1" applyFont="1" applyBorder="1" applyAlignment="1">
      <alignment vertical="center" wrapText="1"/>
    </xf>
    <xf numFmtId="0" fontId="4" fillId="0" borderId="0" xfId="0" applyFont="1" applyAlignment="1">
      <alignment horizontal="center"/>
    </xf>
    <xf numFmtId="0" fontId="4" fillId="0" borderId="1" xfId="1" quotePrefix="1" applyFont="1" applyBorder="1" applyAlignment="1">
      <alignment vertical="center" wrapText="1"/>
    </xf>
    <xf numFmtId="0" fontId="5" fillId="0" borderId="0" xfId="0" applyFont="1" applyAlignment="1">
      <alignment horizontal="center" vertical="center" wrapText="1"/>
    </xf>
    <xf numFmtId="0" fontId="4" fillId="0" borderId="1" xfId="1" quotePrefix="1"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quotePrefix="1" applyFont="1" applyBorder="1" applyAlignment="1">
      <alignment horizontal="center" vertical="center" wrapText="1"/>
    </xf>
    <xf numFmtId="0" fontId="4" fillId="0" borderId="1" xfId="1" quotePrefix="1" applyFont="1" applyBorder="1" applyAlignment="1">
      <alignment horizontal="center" vertical="center" wrapText="1"/>
    </xf>
    <xf numFmtId="0" fontId="4" fillId="0" borderId="1" xfId="3" quotePrefix="1" applyFont="1" applyBorder="1" applyAlignment="1">
      <alignment horizontal="left" vertical="center" wrapText="1"/>
    </xf>
    <xf numFmtId="0" fontId="7" fillId="0" borderId="1" xfId="2" quotePrefix="1" applyFont="1" applyBorder="1" applyAlignment="1">
      <alignment horizontal="left" vertical="center" wrapText="1"/>
    </xf>
    <xf numFmtId="0" fontId="4" fillId="0" borderId="1" xfId="0" applyFont="1" applyBorder="1" applyAlignment="1">
      <alignment horizontal="left" vertical="center" wrapText="1"/>
    </xf>
    <xf numFmtId="0" fontId="4" fillId="0" borderId="1" xfId="2" quotePrefix="1" applyFont="1" applyBorder="1" applyAlignment="1" applyProtection="1">
      <alignment horizontal="left" vertical="center" wrapText="1"/>
      <protection locked="0" hidden="1"/>
    </xf>
    <xf numFmtId="0" fontId="0" fillId="0" borderId="5" xfId="0" applyBorder="1"/>
    <xf numFmtId="0" fontId="0" fillId="0" borderId="6" xfId="0" applyBorder="1"/>
    <xf numFmtId="0" fontId="0" fillId="0" borderId="7" xfId="0" applyBorder="1"/>
    <xf numFmtId="0" fontId="0" fillId="0" borderId="6" xfId="0" applyBorder="1" applyAlignment="1">
      <alignment vertical="center"/>
    </xf>
    <xf numFmtId="0" fontId="0" fillId="0" borderId="2" xfId="0" applyBorder="1" applyAlignment="1">
      <alignment vertical="center"/>
    </xf>
    <xf numFmtId="0" fontId="0" fillId="0" borderId="8" xfId="0" applyBorder="1"/>
    <xf numFmtId="0" fontId="0" fillId="0" borderId="9" xfId="0" applyBorder="1"/>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0" fillId="0" borderId="10" xfId="0" applyBorder="1"/>
    <xf numFmtId="0" fontId="0" fillId="0" borderId="11" xfId="0" applyBorder="1"/>
    <xf numFmtId="0" fontId="0" fillId="0" borderId="12" xfId="0" applyBorder="1"/>
    <xf numFmtId="0" fontId="9" fillId="0" borderId="11" xfId="0" applyFont="1" applyBorder="1" applyAlignment="1">
      <alignment vertical="center"/>
    </xf>
    <xf numFmtId="0" fontId="9" fillId="0" borderId="3" xfId="0" applyFont="1" applyBorder="1" applyAlignment="1">
      <alignment vertical="center"/>
    </xf>
    <xf numFmtId="0" fontId="9" fillId="0" borderId="0" xfId="0" applyFont="1" applyAlignment="1">
      <alignment vertical="center"/>
    </xf>
    <xf numFmtId="0" fontId="9" fillId="0" borderId="0" xfId="0" applyFont="1"/>
    <xf numFmtId="0" fontId="11" fillId="0" borderId="0" xfId="0" applyFont="1" applyAlignment="1">
      <alignment horizontal="center" vertical="center"/>
    </xf>
    <xf numFmtId="14" fontId="14" fillId="0" borderId="1" xfId="0" applyNumberFormat="1" applyFont="1" applyBorder="1" applyAlignment="1">
      <alignment horizontal="center" vertical="center" wrapText="1"/>
    </xf>
    <xf numFmtId="14" fontId="14" fillId="0" borderId="19" xfId="0" applyNumberFormat="1" applyFont="1" applyBorder="1" applyAlignment="1">
      <alignment horizontal="center" vertical="center" wrapText="1"/>
    </xf>
    <xf numFmtId="0" fontId="0" fillId="0" borderId="0" xfId="0" pivotButton="1"/>
    <xf numFmtId="0" fontId="0" fillId="0" borderId="0" xfId="0" applyAlignment="1">
      <alignment horizontal="left"/>
    </xf>
    <xf numFmtId="0" fontId="5" fillId="2" borderId="1" xfId="0" applyFont="1" applyFill="1" applyBorder="1" applyAlignment="1">
      <alignment vertical="center" wrapText="1"/>
    </xf>
    <xf numFmtId="14" fontId="14" fillId="0" borderId="14"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3" xfId="0" quotePrefix="1" applyFont="1" applyBorder="1" applyAlignment="1">
      <alignment horizontal="center" vertical="center" wrapText="1"/>
    </xf>
    <xf numFmtId="0" fontId="14" fillId="0" borderId="16" xfId="0" quotePrefix="1" applyFont="1" applyBorder="1" applyAlignment="1">
      <alignment horizontal="center" vertical="center" wrapText="1"/>
    </xf>
    <xf numFmtId="0" fontId="14" fillId="0" borderId="18" xfId="0" quotePrefix="1" applyFont="1" applyBorder="1" applyAlignment="1">
      <alignment horizontal="center" vertical="center" wrapText="1"/>
    </xf>
    <xf numFmtId="0" fontId="9" fillId="0" borderId="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15" xfId="0" applyFont="1" applyBorder="1" applyAlignment="1">
      <alignment horizontal="center" vertical="center" wrapText="1"/>
    </xf>
    <xf numFmtId="0" fontId="12" fillId="0" borderId="21" xfId="0" applyFont="1" applyBorder="1" applyAlignment="1">
      <alignment horizontal="center"/>
    </xf>
    <xf numFmtId="0" fontId="12" fillId="0" borderId="22" xfId="0" applyFont="1" applyBorder="1" applyAlignment="1">
      <alignment horizontal="center"/>
    </xf>
    <xf numFmtId="0" fontId="12" fillId="0" borderId="23" xfId="0" applyFont="1" applyBorder="1" applyAlignment="1">
      <alignment horizontal="center"/>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4" fontId="14" fillId="0" borderId="24" xfId="0" applyNumberFormat="1" applyFont="1" applyBorder="1" applyAlignment="1">
      <alignment horizontal="center" vertical="center" wrapText="1"/>
    </xf>
    <xf numFmtId="14" fontId="14" fillId="0" borderId="25" xfId="0" applyNumberFormat="1" applyFont="1" applyBorder="1" applyAlignment="1">
      <alignment horizontal="center" vertical="center" wrapText="1"/>
    </xf>
  </cellXfs>
  <cellStyles count="4">
    <cellStyle name="Normale" xfId="0" builtinId="0"/>
    <cellStyle name="Normale 2" xfId="1" xr:uid="{76B81458-497E-4BDA-9332-308333495921}"/>
    <cellStyle name="Normale 3" xfId="2" xr:uid="{CF48EAE7-5D25-4D98-BBE3-950EFF308F22}"/>
    <cellStyle name="Normale 3 4" xfId="3" xr:uid="{E3EA71D7-E940-43A1-A145-9780E2827BF6}"/>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213360</xdr:colOff>
      <xdr:row>3</xdr:row>
      <xdr:rowOff>60960</xdr:rowOff>
    </xdr:from>
    <xdr:to>
      <xdr:col>2</xdr:col>
      <xdr:colOff>518160</xdr:colOff>
      <xdr:row>4</xdr:row>
      <xdr:rowOff>739140</xdr:rowOff>
    </xdr:to>
    <xdr:pic>
      <xdr:nvPicPr>
        <xdr:cNvPr id="2" name="Immagine 3">
          <a:extLst>
            <a:ext uri="{FF2B5EF4-FFF2-40B4-BE49-F238E27FC236}">
              <a16:creationId xmlns:a16="http://schemas.microsoft.com/office/drawing/2014/main" id="{C8452D8B-A4EF-40D8-9E72-9FC102083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 y="609600"/>
          <a:ext cx="131826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docserv\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er01/docserv/Users/giuseppe/Dropbox/OdV%20ERSU/L.%20190_Piano%20anticorruzione/Risk%20assessment%20190%20ER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ulia" refreshedDate="45311.679237731485" createdVersion="8" refreshedVersion="8" minRefreshableVersion="3" recordCount="64" xr:uid="{8507DA9C-4D8C-4A02-9A00-736274B8E4C4}">
  <cacheSource type="worksheet">
    <worksheetSource ref="B2:C66" sheet="Risk assessment"/>
  </cacheSource>
  <cacheFields count="2">
    <cacheField name="Processo sensibile" numFmtId="0">
      <sharedItems count="22">
        <s v="Selezione esterna del personale"/>
        <s v="Ricerca di personale infraruppo"/>
        <s v="Gestione del personale"/>
        <s v="Affidamento di incarichi professionali"/>
        <s v="Affidamento di beni, servizi e lavori"/>
        <s v="Gestione omaggi, spese di rappresentanza, sponsorizzazioni ed erogazioni liberali"/>
        <s v="Gestione contabilità"/>
        <s v="Gestione finanziaria"/>
        <s v="Gestione tariffazione"/>
        <s v="Gestione contenzioso"/>
        <s v="Organo amministrativo e di controllo"/>
        <s v="Gestione dei rapporti con la Pubblica Amministrazione"/>
        <s v="Gestione servizi informativi"/>
        <s v="Gestione dei beni aziendali"/>
        <s v="Gestione magazzini"/>
        <s v="Gestione laboratorio per analisi chimiche e microbiologiche "/>
        <s v="Gestione servizi di Igiene Ambientale"/>
        <s v="Gestione dei rifiuti"/>
        <s v="Gestione servizi commerciali"/>
        <s v="Gestione servizi cimiteriali"/>
        <s v="Gestione dei rapporti con i consorzi di filiera"/>
        <s v="Gestione rapporti di partnership"/>
      </sharedItems>
    </cacheField>
    <cacheField name="Sub-process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x v="0"/>
    <s v="Selezione esterna di personale a tempo indedeterminato"/>
  </r>
  <r>
    <x v="1"/>
    <s v="Mobilità infragruppo "/>
  </r>
  <r>
    <x v="1"/>
    <s v="Selezione interna di personale"/>
  </r>
  <r>
    <x v="1"/>
    <s v="Progressioni di carriera"/>
  </r>
  <r>
    <x v="2"/>
    <s v="Gestione dell'orario di lavoro"/>
  </r>
  <r>
    <x v="2"/>
    <s v="Gestione del conflitto di interessi (ad esclusione del conflitto di interessi in fase di selezione del personale, approvvigionamento di beni, servizi e lavori e incarichi professionali, per cui si rinvia ai processi specifici)"/>
  </r>
  <r>
    <x v="2"/>
    <s v="Gestione delle attività ed incarichi extra-istituzionali"/>
  </r>
  <r>
    <x v="2"/>
    <s v="Gestione dei premi al personale"/>
  </r>
  <r>
    <x v="2"/>
    <s v="Autorizzazione trasferte e verifica della documentazione"/>
  </r>
  <r>
    <x v="3"/>
    <s v="Affidamento di incarichi a legali esterni per la rappresentanza e difesa in giudizio"/>
  </r>
  <r>
    <x v="3"/>
    <s v="Affidamento di incarichi a professionisti esterni"/>
  </r>
  <r>
    <x v="4"/>
    <s v="Programmazione acquisti"/>
  </r>
  <r>
    <x v="4"/>
    <s v="Gestione elenco fornitori"/>
  </r>
  <r>
    <x v="4"/>
    <s v="Gestione affidamenti diretti con la richiesta di un solo preventivo"/>
  </r>
  <r>
    <x v="4"/>
    <s v="Gestione affidameti diretti con la richiesta di più preventivi"/>
  </r>
  <r>
    <x v="4"/>
    <s v="Gestione procedure negoziate"/>
  </r>
  <r>
    <x v="4"/>
    <s v="Gestione procedure aperte"/>
  </r>
  <r>
    <x v="4"/>
    <s v="Gestione acquisti in somma urgenza"/>
  </r>
  <r>
    <x v="4"/>
    <s v="Gestione acquisti in urgenza"/>
  </r>
  <r>
    <x v="5"/>
    <s v="Gestione omaggi (erogati e ricevuti)"/>
  </r>
  <r>
    <x v="5"/>
    <s v="Sostenimento di spese di rappresentanza"/>
  </r>
  <r>
    <x v="5"/>
    <s v="Erogazione di sponsorizzazioni ed erogazioni liberali"/>
  </r>
  <r>
    <x v="6"/>
    <s v="Ricezione e contabilizzazione fatture passive"/>
  </r>
  <r>
    <x v="6"/>
    <s v="Emissione fatture attive ai Comuni soci legate al contratto di servizio"/>
  </r>
  <r>
    <x v="6"/>
    <s v="Emissione fatture attive a RetiAmbiente legate al contratto di servizio"/>
  </r>
  <r>
    <x v="6"/>
    <s v="Gestione fatture attive e passive infragruppo"/>
  </r>
  <r>
    <x v="6"/>
    <s v="Emissione fatture attive ai clienti per servizi commerciali"/>
  </r>
  <r>
    <x v="6"/>
    <s v="Emissione fatture attive ai consorzi di filiera"/>
  </r>
  <r>
    <x v="7"/>
    <s v="Gestione liquidazione compensi al personale"/>
  </r>
  <r>
    <x v="7"/>
    <s v="Liquidazione al personale delle spese attinenti alle trasferte"/>
  </r>
  <r>
    <x v="7"/>
    <s v="Pagamento fatture passive"/>
  </r>
  <r>
    <x v="7"/>
    <s v="Gestione della cassa economale"/>
  </r>
  <r>
    <x v="7"/>
    <s v="Gestione carte di credito e di debito"/>
  </r>
  <r>
    <x v="7"/>
    <s v="Gestione incassi dai comuni soci all'interno del contratto di servizio con ATO Toscana Costa"/>
  </r>
  <r>
    <x v="7"/>
    <s v="Gestione incassi infragruppo all'interno del contratto di servizio con ATO Toscana Costa"/>
  </r>
  <r>
    <x v="7"/>
    <s v="Gestione incassi da clienti per servizi commerciali"/>
  </r>
  <r>
    <x v="7"/>
    <s v="Gestione incassi dai consorzi di filiera"/>
  </r>
  <r>
    <x v="7"/>
    <s v="Contrazione di finanziamenti da istituti di credito"/>
  </r>
  <r>
    <x v="8"/>
    <s v="Iscrizione al servizio, variazioni e cessazioni utenze "/>
  </r>
  <r>
    <x v="8"/>
    <s v="Gestione fatturazione utenze "/>
  </r>
  <r>
    <x v="8"/>
    <s v="Gestione incassi utenze "/>
  </r>
  <r>
    <x v="8"/>
    <s v="Gestione recupero crediti da fatturazione utenze "/>
  </r>
  <r>
    <x v="9"/>
    <s v="Gestione dei contenziosi giudiziali e definizione di accordi transattivi "/>
  </r>
  <r>
    <x v="10"/>
    <s v="Nomina membri Organo Amministrativo "/>
  </r>
  <r>
    <x v="10"/>
    <s v="Gestione rimborsi spese organo amministrativo"/>
  </r>
  <r>
    <x v="10"/>
    <s v="Nomina Collegio sindacale "/>
  </r>
  <r>
    <x v="10"/>
    <s v="Nomina Società di revisione "/>
  </r>
  <r>
    <x v="11"/>
    <s v="Ispezioni e controlli dalla P.A."/>
  </r>
  <r>
    <x v="11"/>
    <s v="Gestione del contratto di servizio con ATO Toscana Costa"/>
  </r>
  <r>
    <x v="11"/>
    <s v="Autorizzazioni/Licenze/Concessioni  rilasciate dalla PA"/>
  </r>
  <r>
    <x v="11"/>
    <s v="Finanziamenti agevolati/contributi in conto capitale o di esercizio ottenuti dalla PA"/>
  </r>
  <r>
    <x v="12"/>
    <s v="Consegna dispositivi informatici (PC, cellulari, tablet)"/>
  </r>
  <r>
    <x v="12"/>
    <s v="Gestione delle autorizzazioni all'utilizzo di applicativi e software "/>
  </r>
  <r>
    <x v="13"/>
    <s v="Utilizzo dei mezzi di trasporto aziendale e rifornimento carburante"/>
  </r>
  <r>
    <x v="14"/>
    <s v="Gestione magazzino "/>
  </r>
  <r>
    <x v="15"/>
    <s v="Gestione laboratorio per analisi chimiche e microbiologiche per clienti esterni"/>
  </r>
  <r>
    <x v="16"/>
    <s v="Gestione ispettorato ambientale"/>
  </r>
  <r>
    <x v="16"/>
    <s v="Pianificazione e realizzazione dei servizi di igiene ambientale"/>
  </r>
  <r>
    <x v="17"/>
    <s v="Gestione CdR"/>
  </r>
  <r>
    <x v="18"/>
    <s v="Gestione del servizio di raccolta, trasporto e smaltimento rifiuti"/>
  </r>
  <r>
    <x v="18"/>
    <s v="Gestione del servizio di derattizzazione, disinfestazione e disinfezione"/>
  </r>
  <r>
    <x v="19"/>
    <s v="Gestione operativa dei servizi cimiteriali"/>
  </r>
  <r>
    <x v="20"/>
    <s v="Stipula della convenzione con i consorzi e conferimento rifiuti"/>
  </r>
  <r>
    <x v="21"/>
    <s v="Stipula di rapporti di partnership"/>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E7D89CA-5AAE-41AB-83A8-2528B615A63B}" name="Tabella pivot1" cacheId="0" applyNumberFormats="0" applyBorderFormats="0" applyFontFormats="0" applyPatternFormats="0" applyAlignmentFormats="0" applyWidthHeightFormats="1" dataCaption="Valori" updatedVersion="8" minRefreshableVersion="3" useAutoFormatting="1" itemPrintTitles="1" createdVersion="8" indent="0" outline="1" outlineData="1" multipleFieldFilters="0">
  <location ref="A1:A24" firstHeaderRow="1" firstDataRow="1" firstDataCol="1"/>
  <pivotFields count="2">
    <pivotField axis="axisRow" showAll="0">
      <items count="23">
        <item x="4"/>
        <item x="3"/>
        <item x="6"/>
        <item x="9"/>
        <item x="13"/>
        <item x="20"/>
        <item x="11"/>
        <item x="17"/>
        <item x="2"/>
        <item x="7"/>
        <item x="15"/>
        <item x="14"/>
        <item x="5"/>
        <item x="21"/>
        <item x="18"/>
        <item x="16"/>
        <item x="12"/>
        <item x="8"/>
        <item x="10"/>
        <item x="1"/>
        <item x="0"/>
        <item x="19"/>
        <item t="default"/>
      </items>
    </pivotField>
    <pivotField showAll="0"/>
  </pivotFields>
  <rowFields count="1">
    <field x="0"/>
  </rowFields>
  <rowItems count="23">
    <i>
      <x/>
    </i>
    <i>
      <x v="1"/>
    </i>
    <i>
      <x v="2"/>
    </i>
    <i>
      <x v="3"/>
    </i>
    <i>
      <x v="4"/>
    </i>
    <i>
      <x v="5"/>
    </i>
    <i>
      <x v="6"/>
    </i>
    <i>
      <x v="7"/>
    </i>
    <i>
      <x v="8"/>
    </i>
    <i>
      <x v="9"/>
    </i>
    <i>
      <x v="10"/>
    </i>
    <i>
      <x v="11"/>
    </i>
    <i>
      <x v="12"/>
    </i>
    <i>
      <x v="13"/>
    </i>
    <i>
      <x v="14"/>
    </i>
    <i>
      <x v="15"/>
    </i>
    <i>
      <x v="16"/>
    </i>
    <i>
      <x v="17"/>
    </i>
    <i>
      <x v="18"/>
    </i>
    <i>
      <x v="19"/>
    </i>
    <i>
      <x v="20"/>
    </i>
    <i>
      <x v="21"/>
    </i>
    <i t="grand">
      <x/>
    </i>
  </rowItems>
  <colItems count="1">
    <i/>
  </colItems>
  <formats count="1">
    <format dxfId="0">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A034-0FFA-454E-9646-2E20585366F5}">
  <dimension ref="A3:K30"/>
  <sheetViews>
    <sheetView tabSelected="1" workbookViewId="0">
      <selection activeCell="J11" sqref="J11"/>
    </sheetView>
  </sheetViews>
  <sheetFormatPr defaultColWidth="8.7109375" defaultRowHeight="15" x14ac:dyDescent="0.25"/>
  <cols>
    <col min="1" max="1" width="4.140625" customWidth="1"/>
    <col min="2" max="2" width="11.7109375" customWidth="1"/>
    <col min="3" max="3" width="6.5703125" customWidth="1"/>
    <col min="4" max="4" width="4.7109375" customWidth="1"/>
    <col min="7" max="7" width="4.28515625" customWidth="1"/>
    <col min="9" max="9" width="8.140625" customWidth="1"/>
  </cols>
  <sheetData>
    <row r="3" spans="1:11" x14ac:dyDescent="0.25">
      <c r="A3" s="31"/>
      <c r="B3" s="32"/>
      <c r="C3" s="33"/>
      <c r="D3" s="34"/>
      <c r="E3" s="34"/>
      <c r="F3" s="34"/>
      <c r="G3" s="34"/>
      <c r="H3" s="34"/>
      <c r="I3" s="34"/>
      <c r="J3" s="35"/>
      <c r="K3" s="35"/>
    </row>
    <row r="4" spans="1:11" ht="14.65" customHeight="1" x14ac:dyDescent="0.25">
      <c r="A4" s="36"/>
      <c r="C4" s="37"/>
      <c r="D4" s="57" t="s">
        <v>370</v>
      </c>
      <c r="E4" s="57"/>
      <c r="F4" s="57"/>
      <c r="G4" s="57"/>
      <c r="H4" s="57"/>
      <c r="I4" s="57"/>
      <c r="J4" s="38"/>
      <c r="K4" s="38"/>
    </row>
    <row r="5" spans="1:11" ht="62.65" customHeight="1" x14ac:dyDescent="0.25">
      <c r="A5" s="36"/>
      <c r="C5" s="37"/>
      <c r="D5" s="57"/>
      <c r="E5" s="57"/>
      <c r="F5" s="57"/>
      <c r="G5" s="57"/>
      <c r="H5" s="57"/>
      <c r="I5" s="57"/>
      <c r="J5" s="39" t="s">
        <v>371</v>
      </c>
      <c r="K5" s="40" t="s">
        <v>372</v>
      </c>
    </row>
    <row r="6" spans="1:11" ht="14.65" customHeight="1" x14ac:dyDescent="0.25">
      <c r="A6" s="36"/>
      <c r="C6" s="37"/>
      <c r="D6" s="57"/>
      <c r="E6" s="57"/>
      <c r="F6" s="57"/>
      <c r="G6" s="57"/>
      <c r="H6" s="57"/>
      <c r="I6" s="57"/>
      <c r="J6" s="38"/>
      <c r="K6" s="38"/>
    </row>
    <row r="7" spans="1:11" x14ac:dyDescent="0.25">
      <c r="A7" s="41"/>
      <c r="B7" s="42"/>
      <c r="C7" s="43"/>
      <c r="D7" s="44"/>
      <c r="E7" s="44"/>
      <c r="F7" s="44"/>
      <c r="G7" s="44"/>
      <c r="H7" s="44"/>
      <c r="I7" s="44"/>
      <c r="J7" s="45"/>
      <c r="K7" s="45"/>
    </row>
    <row r="8" spans="1:11" x14ac:dyDescent="0.25">
      <c r="D8" s="46"/>
      <c r="E8" s="46"/>
      <c r="F8" s="46"/>
      <c r="G8" s="46"/>
      <c r="H8" s="46"/>
      <c r="I8" s="46"/>
    </row>
    <row r="9" spans="1:11" x14ac:dyDescent="0.25">
      <c r="D9" s="46"/>
      <c r="E9" s="46"/>
      <c r="F9" s="46"/>
      <c r="G9" s="46"/>
      <c r="H9" s="46"/>
      <c r="I9" s="46"/>
    </row>
    <row r="10" spans="1:11" x14ac:dyDescent="0.25">
      <c r="D10" s="47"/>
      <c r="E10" s="47"/>
      <c r="F10" s="47"/>
      <c r="G10" s="47"/>
      <c r="H10" s="47"/>
      <c r="I10" s="47"/>
    </row>
    <row r="15" spans="1:11" ht="14.65" customHeight="1" x14ac:dyDescent="0.25">
      <c r="A15" s="58" t="s">
        <v>373</v>
      </c>
      <c r="B15" s="58"/>
      <c r="C15" s="58"/>
      <c r="D15" s="58"/>
      <c r="E15" s="58"/>
      <c r="F15" s="58"/>
      <c r="G15" s="58"/>
      <c r="H15" s="58"/>
      <c r="I15" s="58"/>
      <c r="J15" s="58"/>
      <c r="K15" s="58"/>
    </row>
    <row r="16" spans="1:11" ht="14.65" customHeight="1" x14ac:dyDescent="0.25">
      <c r="A16" s="58"/>
      <c r="B16" s="58"/>
      <c r="C16" s="58"/>
      <c r="D16" s="58"/>
      <c r="E16" s="58"/>
      <c r="F16" s="58"/>
      <c r="G16" s="58"/>
      <c r="H16" s="58"/>
      <c r="I16" s="58"/>
      <c r="J16" s="58"/>
      <c r="K16" s="58"/>
    </row>
    <row r="17" spans="1:11" ht="14.65" customHeight="1" x14ac:dyDescent="0.25">
      <c r="A17" s="58"/>
      <c r="B17" s="58"/>
      <c r="C17" s="58"/>
      <c r="D17" s="58"/>
      <c r="E17" s="58"/>
      <c r="F17" s="58"/>
      <c r="G17" s="58"/>
      <c r="H17" s="58"/>
      <c r="I17" s="58"/>
      <c r="J17" s="58"/>
      <c r="K17" s="58"/>
    </row>
    <row r="18" spans="1:11" ht="14.65" customHeight="1" x14ac:dyDescent="0.25">
      <c r="A18" s="58"/>
      <c r="B18" s="58"/>
      <c r="C18" s="58"/>
      <c r="D18" s="58"/>
      <c r="E18" s="58"/>
      <c r="F18" s="58"/>
      <c r="G18" s="58"/>
      <c r="H18" s="58"/>
      <c r="I18" s="58"/>
      <c r="J18" s="58"/>
      <c r="K18" s="58"/>
    </row>
    <row r="19" spans="1:11" ht="14.65" customHeight="1" x14ac:dyDescent="0.25">
      <c r="A19" s="58"/>
      <c r="B19" s="58"/>
      <c r="C19" s="58"/>
      <c r="D19" s="58"/>
      <c r="E19" s="58"/>
      <c r="F19" s="58"/>
      <c r="G19" s="58"/>
      <c r="H19" s="58"/>
      <c r="I19" s="58"/>
      <c r="J19" s="58"/>
      <c r="K19" s="58"/>
    </row>
    <row r="24" spans="1:11" ht="14.65" customHeight="1" x14ac:dyDescent="0.25">
      <c r="B24" s="59" t="s">
        <v>370</v>
      </c>
      <c r="C24" s="59"/>
      <c r="D24" s="59"/>
      <c r="E24" s="59"/>
      <c r="F24" s="59"/>
      <c r="G24" s="59"/>
      <c r="H24" s="59"/>
      <c r="I24" s="59"/>
      <c r="J24" s="59"/>
    </row>
    <row r="25" spans="1:11" x14ac:dyDescent="0.25">
      <c r="B25" s="59"/>
      <c r="C25" s="59"/>
      <c r="D25" s="59"/>
      <c r="E25" s="59"/>
      <c r="F25" s="59"/>
      <c r="G25" s="59"/>
      <c r="H25" s="59"/>
      <c r="I25" s="59"/>
      <c r="J25" s="59"/>
    </row>
    <row r="26" spans="1:11" x14ac:dyDescent="0.25">
      <c r="B26" s="59"/>
      <c r="C26" s="59"/>
      <c r="D26" s="59"/>
      <c r="E26" s="59"/>
      <c r="F26" s="59"/>
      <c r="G26" s="59"/>
      <c r="H26" s="59"/>
      <c r="I26" s="59"/>
      <c r="J26" s="59"/>
    </row>
    <row r="27" spans="1:11" x14ac:dyDescent="0.25">
      <c r="B27" s="59"/>
      <c r="C27" s="59"/>
      <c r="D27" s="59"/>
      <c r="E27" s="59"/>
      <c r="F27" s="59"/>
      <c r="G27" s="59"/>
      <c r="H27" s="59"/>
      <c r="I27" s="59"/>
      <c r="J27" s="59"/>
    </row>
    <row r="28" spans="1:11" ht="27" x14ac:dyDescent="0.25">
      <c r="B28" s="48"/>
      <c r="C28" s="48"/>
      <c r="D28" s="48"/>
      <c r="E28" s="48"/>
      <c r="F28" s="48"/>
      <c r="G28" s="48"/>
      <c r="H28" s="48"/>
      <c r="I28" s="48"/>
      <c r="J28" s="48"/>
    </row>
    <row r="29" spans="1:11" ht="27" x14ac:dyDescent="0.25">
      <c r="B29" s="48"/>
      <c r="C29" s="48"/>
      <c r="D29" s="48"/>
      <c r="E29" s="48"/>
      <c r="F29" s="48"/>
      <c r="G29" s="48"/>
      <c r="H29" s="48"/>
      <c r="I29" s="48"/>
      <c r="J29" s="48"/>
    </row>
    <row r="30" spans="1:11" ht="27" x14ac:dyDescent="0.25">
      <c r="B30" s="48"/>
      <c r="C30" s="48"/>
      <c r="D30" s="48"/>
      <c r="E30" s="48"/>
      <c r="F30" s="48"/>
      <c r="G30" s="48"/>
      <c r="H30" s="48"/>
      <c r="I30" s="48"/>
      <c r="J30" s="48"/>
    </row>
  </sheetData>
  <mergeCells count="3">
    <mergeCell ref="D4:I6"/>
    <mergeCell ref="A15:K19"/>
    <mergeCell ref="B24:J2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3CA9-0A69-4CAA-9B3B-5913D4922055}">
  <dimension ref="A1:J22"/>
  <sheetViews>
    <sheetView topLeftCell="A3" workbookViewId="0">
      <selection activeCell="H29" sqref="H29"/>
    </sheetView>
  </sheetViews>
  <sheetFormatPr defaultRowHeight="15" x14ac:dyDescent="0.25"/>
  <cols>
    <col min="1" max="1" width="5.140625" customWidth="1"/>
    <col min="2" max="2" width="12.7109375" customWidth="1"/>
    <col min="3" max="3" width="4.7109375" customWidth="1"/>
    <col min="6" max="6" width="4.28515625" customWidth="1"/>
    <col min="8" max="8" width="8.28515625" customWidth="1"/>
  </cols>
  <sheetData>
    <row r="1" spans="1:10" ht="15.75" thickBot="1" x14ac:dyDescent="0.3"/>
    <row r="2" spans="1:10" x14ac:dyDescent="0.25">
      <c r="A2" s="71" t="s">
        <v>374</v>
      </c>
      <c r="B2" s="72"/>
      <c r="C2" s="72"/>
      <c r="D2" s="72"/>
      <c r="E2" s="72"/>
      <c r="F2" s="72"/>
      <c r="G2" s="72"/>
      <c r="H2" s="72"/>
      <c r="I2" s="72"/>
      <c r="J2" s="73"/>
    </row>
    <row r="3" spans="1:10" ht="69" customHeight="1" thickBot="1" x14ac:dyDescent="0.3">
      <c r="A3" s="55" t="s">
        <v>375</v>
      </c>
      <c r="B3" s="56" t="s">
        <v>376</v>
      </c>
      <c r="C3" s="74" t="s">
        <v>377</v>
      </c>
      <c r="D3" s="74"/>
      <c r="E3" s="74" t="s">
        <v>378</v>
      </c>
      <c r="F3" s="74"/>
      <c r="G3" s="74"/>
      <c r="H3" s="74"/>
      <c r="I3" s="74"/>
      <c r="J3" s="75"/>
    </row>
    <row r="4" spans="1:10" x14ac:dyDescent="0.25">
      <c r="A4" s="63" t="s">
        <v>379</v>
      </c>
      <c r="B4" s="54">
        <v>44910</v>
      </c>
      <c r="C4" s="60" t="s">
        <v>380</v>
      </c>
      <c r="D4" s="60"/>
      <c r="E4" s="60" t="s">
        <v>381</v>
      </c>
      <c r="F4" s="60"/>
      <c r="G4" s="60"/>
      <c r="H4" s="60"/>
      <c r="I4" s="60"/>
      <c r="J4" s="70"/>
    </row>
    <row r="5" spans="1:10" ht="14.45" customHeight="1" x14ac:dyDescent="0.25">
      <c r="A5" s="64"/>
      <c r="B5" s="49">
        <v>44937</v>
      </c>
      <c r="C5" s="61"/>
      <c r="D5" s="61"/>
      <c r="E5" s="66" t="s">
        <v>382</v>
      </c>
      <c r="F5" s="66"/>
      <c r="G5" s="66"/>
      <c r="H5" s="66"/>
      <c r="I5" s="66"/>
      <c r="J5" s="67"/>
    </row>
    <row r="6" spans="1:10" ht="14.45" customHeight="1" x14ac:dyDescent="0.25">
      <c r="A6" s="64"/>
      <c r="B6" s="49">
        <v>44942</v>
      </c>
      <c r="C6" s="61"/>
      <c r="D6" s="61"/>
      <c r="E6" s="66" t="s">
        <v>383</v>
      </c>
      <c r="F6" s="66"/>
      <c r="G6" s="66"/>
      <c r="H6" s="66"/>
      <c r="I6" s="66"/>
      <c r="J6" s="67"/>
    </row>
    <row r="7" spans="1:10" ht="14.45" customHeight="1" x14ac:dyDescent="0.25">
      <c r="A7" s="64"/>
      <c r="B7" s="49">
        <v>44914</v>
      </c>
      <c r="C7" s="61"/>
      <c r="D7" s="61"/>
      <c r="E7" s="66" t="s">
        <v>384</v>
      </c>
      <c r="F7" s="66"/>
      <c r="G7" s="66"/>
      <c r="H7" s="66"/>
      <c r="I7" s="66"/>
      <c r="J7" s="67"/>
    </row>
    <row r="8" spans="1:10" ht="14.45" customHeight="1" x14ac:dyDescent="0.25">
      <c r="A8" s="64"/>
      <c r="B8" s="49">
        <v>44911</v>
      </c>
      <c r="C8" s="61"/>
      <c r="D8" s="61"/>
      <c r="E8" s="66" t="s">
        <v>385</v>
      </c>
      <c r="F8" s="66"/>
      <c r="G8" s="66"/>
      <c r="H8" s="66"/>
      <c r="I8" s="66"/>
      <c r="J8" s="67"/>
    </row>
    <row r="9" spans="1:10" ht="14.45" customHeight="1" x14ac:dyDescent="0.25">
      <c r="A9" s="64"/>
      <c r="B9" s="49">
        <v>44923</v>
      </c>
      <c r="C9" s="61"/>
      <c r="D9" s="61"/>
      <c r="E9" s="66" t="s">
        <v>386</v>
      </c>
      <c r="F9" s="66"/>
      <c r="G9" s="66"/>
      <c r="H9" s="66"/>
      <c r="I9" s="66"/>
      <c r="J9" s="67"/>
    </row>
    <row r="10" spans="1:10" ht="14.45" customHeight="1" x14ac:dyDescent="0.25">
      <c r="A10" s="64"/>
      <c r="B10" s="49">
        <v>44923</v>
      </c>
      <c r="C10" s="61"/>
      <c r="D10" s="61"/>
      <c r="E10" s="66" t="s">
        <v>387</v>
      </c>
      <c r="F10" s="66"/>
      <c r="G10" s="66"/>
      <c r="H10" s="66"/>
      <c r="I10" s="66"/>
      <c r="J10" s="67"/>
    </row>
    <row r="11" spans="1:10" ht="14.45" customHeight="1" x14ac:dyDescent="0.25">
      <c r="A11" s="64"/>
      <c r="B11" s="49">
        <v>44914</v>
      </c>
      <c r="C11" s="61"/>
      <c r="D11" s="61"/>
      <c r="E11" s="66" t="s">
        <v>388</v>
      </c>
      <c r="F11" s="66"/>
      <c r="G11" s="66"/>
      <c r="H11" s="66"/>
      <c r="I11" s="66"/>
      <c r="J11" s="67"/>
    </row>
    <row r="12" spans="1:10" ht="15.75" thickBot="1" x14ac:dyDescent="0.3">
      <c r="A12" s="65"/>
      <c r="B12" s="50">
        <v>44924</v>
      </c>
      <c r="C12" s="62"/>
      <c r="D12" s="62"/>
      <c r="E12" s="68" t="s">
        <v>389</v>
      </c>
      <c r="F12" s="68"/>
      <c r="G12" s="68"/>
      <c r="H12" s="68"/>
      <c r="I12" s="68"/>
      <c r="J12" s="69"/>
    </row>
    <row r="13" spans="1:10" ht="14.45" customHeight="1" thickBot="1" x14ac:dyDescent="0.3">
      <c r="A13" s="63" t="s">
        <v>390</v>
      </c>
      <c r="B13" s="54">
        <v>45317</v>
      </c>
      <c r="C13" s="60" t="s">
        <v>391</v>
      </c>
      <c r="D13" s="60"/>
      <c r="E13" s="60" t="s">
        <v>381</v>
      </c>
      <c r="F13" s="60"/>
      <c r="G13" s="60"/>
      <c r="H13" s="60"/>
      <c r="I13" s="60"/>
      <c r="J13" s="70"/>
    </row>
    <row r="14" spans="1:10" ht="15.75" thickBot="1" x14ac:dyDescent="0.3">
      <c r="A14" s="64"/>
      <c r="B14" s="76">
        <v>45320</v>
      </c>
      <c r="C14" s="61"/>
      <c r="D14" s="61"/>
      <c r="E14" s="66" t="s">
        <v>382</v>
      </c>
      <c r="F14" s="66"/>
      <c r="G14" s="66"/>
      <c r="H14" s="66"/>
      <c r="I14" s="66"/>
      <c r="J14" s="67"/>
    </row>
    <row r="15" spans="1:10" ht="15.75" thickBot="1" x14ac:dyDescent="0.3">
      <c r="A15" s="64"/>
      <c r="B15" s="77">
        <v>45320</v>
      </c>
      <c r="C15" s="61"/>
      <c r="D15" s="61"/>
      <c r="E15" s="66" t="s">
        <v>383</v>
      </c>
      <c r="F15" s="66"/>
      <c r="G15" s="66"/>
      <c r="H15" s="66"/>
      <c r="I15" s="66"/>
      <c r="J15" s="67"/>
    </row>
    <row r="16" spans="1:10" ht="15.75" thickBot="1" x14ac:dyDescent="0.3">
      <c r="A16" s="64"/>
      <c r="B16" s="77">
        <v>45322</v>
      </c>
      <c r="C16" s="61"/>
      <c r="D16" s="61"/>
      <c r="E16" s="66" t="s">
        <v>428</v>
      </c>
      <c r="F16" s="66"/>
      <c r="G16" s="66"/>
      <c r="H16" s="66"/>
      <c r="I16" s="66"/>
      <c r="J16" s="67"/>
    </row>
    <row r="17" spans="1:10" ht="15.75" thickBot="1" x14ac:dyDescent="0.3">
      <c r="A17" s="64"/>
      <c r="B17" s="77">
        <v>45320</v>
      </c>
      <c r="C17" s="61"/>
      <c r="D17" s="61"/>
      <c r="E17" s="66" t="s">
        <v>385</v>
      </c>
      <c r="F17" s="66"/>
      <c r="G17" s="66"/>
      <c r="H17" s="66"/>
      <c r="I17" s="66"/>
      <c r="J17" s="67"/>
    </row>
    <row r="18" spans="1:10" ht="15.75" thickBot="1" x14ac:dyDescent="0.3">
      <c r="A18" s="64"/>
      <c r="B18" s="77">
        <v>45321</v>
      </c>
      <c r="C18" s="61"/>
      <c r="D18" s="61"/>
      <c r="E18" s="66" t="s">
        <v>386</v>
      </c>
      <c r="F18" s="66"/>
      <c r="G18" s="66"/>
      <c r="H18" s="66"/>
      <c r="I18" s="66"/>
      <c r="J18" s="67"/>
    </row>
    <row r="19" spans="1:10" ht="15.75" thickBot="1" x14ac:dyDescent="0.3">
      <c r="A19" s="64"/>
      <c r="B19" s="77">
        <v>45322</v>
      </c>
      <c r="C19" s="61"/>
      <c r="D19" s="61"/>
      <c r="E19" s="66" t="s">
        <v>387</v>
      </c>
      <c r="F19" s="66"/>
      <c r="G19" s="66"/>
      <c r="H19" s="66"/>
      <c r="I19" s="66"/>
      <c r="J19" s="67"/>
    </row>
    <row r="20" spans="1:10" ht="15.75" thickBot="1" x14ac:dyDescent="0.3">
      <c r="A20" s="64"/>
      <c r="B20" s="77">
        <v>45320</v>
      </c>
      <c r="C20" s="61"/>
      <c r="D20" s="61"/>
      <c r="E20" s="66" t="s">
        <v>388</v>
      </c>
      <c r="F20" s="66"/>
      <c r="G20" s="66"/>
      <c r="H20" s="66"/>
      <c r="I20" s="66"/>
      <c r="J20" s="67"/>
    </row>
    <row r="21" spans="1:10" ht="15.75" thickBot="1" x14ac:dyDescent="0.3">
      <c r="A21" s="64"/>
      <c r="B21" s="77">
        <v>45320</v>
      </c>
      <c r="C21" s="61"/>
      <c r="D21" s="61"/>
      <c r="E21" s="66" t="s">
        <v>389</v>
      </c>
      <c r="F21" s="66"/>
      <c r="G21" s="66"/>
      <c r="H21" s="66"/>
      <c r="I21" s="66"/>
      <c r="J21" s="67"/>
    </row>
    <row r="22" spans="1:10" ht="15.75" thickBot="1" x14ac:dyDescent="0.3">
      <c r="A22" s="65"/>
      <c r="B22" s="77">
        <v>45322</v>
      </c>
      <c r="C22" s="62"/>
      <c r="D22" s="62"/>
      <c r="E22" s="68" t="s">
        <v>429</v>
      </c>
      <c r="F22" s="68"/>
      <c r="G22" s="68"/>
      <c r="H22" s="68"/>
      <c r="I22" s="68"/>
      <c r="J22" s="69"/>
    </row>
  </sheetData>
  <mergeCells count="26">
    <mergeCell ref="E12:J12"/>
    <mergeCell ref="E13:J13"/>
    <mergeCell ref="A2:J2"/>
    <mergeCell ref="C3:D3"/>
    <mergeCell ref="E3:J3"/>
    <mergeCell ref="A4:A12"/>
    <mergeCell ref="C4:D12"/>
    <mergeCell ref="E4:J4"/>
    <mergeCell ref="E5:J5"/>
    <mergeCell ref="E6:J6"/>
    <mergeCell ref="E7:J7"/>
    <mergeCell ref="E8:J8"/>
    <mergeCell ref="E9:J9"/>
    <mergeCell ref="E10:J10"/>
    <mergeCell ref="E11:J11"/>
    <mergeCell ref="C13:D22"/>
    <mergeCell ref="A13:A22"/>
    <mergeCell ref="E18:J18"/>
    <mergeCell ref="E19:J19"/>
    <mergeCell ref="E20:J20"/>
    <mergeCell ref="E21:J21"/>
    <mergeCell ref="E22:J22"/>
    <mergeCell ref="E14:J14"/>
    <mergeCell ref="E15:J15"/>
    <mergeCell ref="E16:J16"/>
    <mergeCell ref="E17:J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CDDB1-04C4-4821-8EC5-A305AE463A7F}">
  <dimension ref="A1:BB66"/>
  <sheetViews>
    <sheetView zoomScale="40" zoomScaleNormal="40" workbookViewId="0">
      <pane xSplit="3" ySplit="2" topLeftCell="D60" activePane="bottomRight" state="frozen"/>
      <selection pane="topRight" activeCell="D1" sqref="D1"/>
      <selection pane="bottomLeft" activeCell="A2" sqref="A2"/>
      <selection pane="bottomRight" activeCell="M62" sqref="M62"/>
    </sheetView>
  </sheetViews>
  <sheetFormatPr defaultColWidth="8.85546875" defaultRowHeight="12" x14ac:dyDescent="0.25"/>
  <cols>
    <col min="1" max="1" width="12.7109375" style="6" customWidth="1"/>
    <col min="2" max="2" width="13.42578125" style="22" customWidth="1"/>
    <col min="3" max="3" width="17.5703125" style="5" customWidth="1"/>
    <col min="4" max="4" width="17.5703125" style="6" customWidth="1"/>
    <col min="5" max="6" width="8.7109375" style="6" customWidth="1"/>
    <col min="7" max="7" width="11.5703125" style="6" customWidth="1"/>
    <col min="8" max="8" width="7.7109375" style="6" customWidth="1"/>
    <col min="9" max="9" width="7" style="6" customWidth="1"/>
    <col min="10" max="10" width="8" style="6" customWidth="1"/>
    <col min="11" max="11" width="16.5703125" style="6" customWidth="1"/>
    <col min="12" max="13" width="17.85546875" style="6" customWidth="1"/>
    <col min="14" max="14" width="19.28515625" style="22" customWidth="1"/>
    <col min="15" max="16" width="17.42578125" style="6" customWidth="1"/>
    <col min="17" max="17" width="18.7109375" style="6" customWidth="1"/>
    <col min="18" max="18" width="11.140625" style="6" customWidth="1"/>
    <col min="19" max="20" width="8.85546875" style="6" customWidth="1"/>
    <col min="21" max="21" width="73" style="5" customWidth="1"/>
    <col min="22" max="22" width="80.42578125" style="5" customWidth="1"/>
    <col min="23" max="23" width="16.5703125" style="6" customWidth="1"/>
    <col min="24" max="24" width="15.42578125" style="6" customWidth="1"/>
    <col min="25" max="25" width="14.28515625" style="6" customWidth="1"/>
    <col min="26" max="26" width="21" style="6" customWidth="1"/>
    <col min="27" max="27" width="14.85546875" style="6" customWidth="1"/>
    <col min="28" max="28" width="15.85546875" style="6" customWidth="1"/>
    <col min="29" max="29" width="16.7109375" style="6" customWidth="1"/>
    <col min="30" max="30" width="18.140625" style="6" customWidth="1"/>
    <col min="31" max="32" width="8.85546875" style="6" customWidth="1"/>
    <col min="33" max="33" width="8.85546875" style="6"/>
    <col min="34" max="34" width="60.28515625" style="5" customWidth="1"/>
    <col min="35" max="35" width="12.7109375" style="6" customWidth="1"/>
    <col min="36" max="36" width="60.28515625" style="5" customWidth="1"/>
    <col min="37" max="37" width="14" style="6" customWidth="1"/>
    <col min="38" max="38" width="60.28515625" style="5" customWidth="1"/>
    <col min="39" max="39" width="13.5703125" style="6" customWidth="1"/>
    <col min="40" max="40" width="60.28515625" style="5" customWidth="1"/>
    <col min="41" max="41" width="15.42578125" style="6" customWidth="1"/>
    <col min="42" max="43" width="16.140625" style="6" customWidth="1"/>
    <col min="44" max="44" width="12" style="6" customWidth="1"/>
    <col min="45" max="45" width="13.140625" style="6" customWidth="1"/>
    <col min="46" max="46" width="23.140625" style="6" customWidth="1"/>
    <col min="47" max="47" width="35.7109375" style="7" customWidth="1"/>
    <col min="48" max="49" width="35.42578125" style="22" customWidth="1"/>
    <col min="50" max="50" width="30.85546875" style="7" customWidth="1"/>
    <col min="51" max="51" width="22" style="7" customWidth="1"/>
    <col min="52" max="52" width="26" style="5" customWidth="1"/>
    <col min="53" max="53" width="20.85546875" style="5" customWidth="1"/>
    <col min="54" max="54" width="17.85546875" style="5" customWidth="1"/>
    <col min="55" max="16384" width="8.85546875" style="5"/>
  </cols>
  <sheetData>
    <row r="1" spans="1:54" x14ac:dyDescent="0.2">
      <c r="W1" s="11">
        <v>0.35</v>
      </c>
      <c r="X1" s="11">
        <v>0.15</v>
      </c>
      <c r="Y1" s="11">
        <v>0.15</v>
      </c>
      <c r="Z1" s="11">
        <v>0.2</v>
      </c>
      <c r="AA1" s="11">
        <v>0.15</v>
      </c>
      <c r="AB1" s="20"/>
      <c r="AC1" s="11">
        <v>0.4</v>
      </c>
      <c r="AD1" s="11">
        <v>0.6</v>
      </c>
    </row>
    <row r="2" spans="1:54" ht="48" x14ac:dyDescent="0.25">
      <c r="A2" s="1" t="s">
        <v>403</v>
      </c>
      <c r="B2" s="1" t="s">
        <v>0</v>
      </c>
      <c r="C2" s="1" t="s">
        <v>98</v>
      </c>
      <c r="D2" s="1" t="s">
        <v>56</v>
      </c>
      <c r="E2" s="1" t="s">
        <v>57</v>
      </c>
      <c r="F2" s="1" t="s">
        <v>200</v>
      </c>
      <c r="G2" s="1" t="s">
        <v>58</v>
      </c>
      <c r="H2" s="1" t="s">
        <v>59</v>
      </c>
      <c r="I2" s="1" t="s">
        <v>60</v>
      </c>
      <c r="J2" s="1" t="s">
        <v>61</v>
      </c>
      <c r="K2" s="1" t="s">
        <v>62</v>
      </c>
      <c r="L2" s="1" t="s">
        <v>63</v>
      </c>
      <c r="M2" s="1" t="s">
        <v>415</v>
      </c>
      <c r="N2" s="1" t="s">
        <v>65</v>
      </c>
      <c r="O2" s="1" t="s">
        <v>67</v>
      </c>
      <c r="P2" s="1" t="s">
        <v>68</v>
      </c>
      <c r="Q2" s="1" t="s">
        <v>69</v>
      </c>
      <c r="R2" s="1" t="s">
        <v>72</v>
      </c>
      <c r="S2" s="1" t="s">
        <v>73</v>
      </c>
      <c r="T2" s="1" t="s">
        <v>74</v>
      </c>
      <c r="U2" s="1" t="s">
        <v>76</v>
      </c>
      <c r="V2" s="1" t="s">
        <v>77</v>
      </c>
      <c r="W2" s="1" t="s">
        <v>118</v>
      </c>
      <c r="X2" s="1" t="s">
        <v>79</v>
      </c>
      <c r="Y2" s="1" t="s">
        <v>80</v>
      </c>
      <c r="Z2" s="1" t="s">
        <v>119</v>
      </c>
      <c r="AA2" s="1" t="s">
        <v>81</v>
      </c>
      <c r="AB2" s="1" t="s">
        <v>82</v>
      </c>
      <c r="AC2" s="1" t="s">
        <v>83</v>
      </c>
      <c r="AD2" s="1" t="s">
        <v>84</v>
      </c>
      <c r="AE2" s="1" t="s">
        <v>85</v>
      </c>
      <c r="AF2" s="1" t="s">
        <v>124</v>
      </c>
      <c r="AG2" s="1" t="s">
        <v>406</v>
      </c>
      <c r="AH2" s="1" t="s">
        <v>86</v>
      </c>
      <c r="AI2" s="1" t="s">
        <v>87</v>
      </c>
      <c r="AJ2" s="1" t="s">
        <v>120</v>
      </c>
      <c r="AK2" s="1" t="s">
        <v>87</v>
      </c>
      <c r="AL2" s="1" t="s">
        <v>122</v>
      </c>
      <c r="AM2" s="1" t="s">
        <v>87</v>
      </c>
      <c r="AN2" s="1" t="s">
        <v>121</v>
      </c>
      <c r="AO2" s="1" t="s">
        <v>87</v>
      </c>
      <c r="AP2" s="1" t="s">
        <v>88</v>
      </c>
      <c r="AQ2" s="1" t="s">
        <v>123</v>
      </c>
      <c r="AR2" s="1" t="s">
        <v>89</v>
      </c>
      <c r="AS2" s="1" t="s">
        <v>90</v>
      </c>
      <c r="AT2" s="1" t="s">
        <v>91</v>
      </c>
      <c r="AU2" s="1" t="s">
        <v>172</v>
      </c>
      <c r="AV2" s="1" t="s">
        <v>173</v>
      </c>
      <c r="AW2" s="1" t="s">
        <v>392</v>
      </c>
      <c r="AX2" s="1" t="s">
        <v>174</v>
      </c>
      <c r="AY2" s="1" t="s">
        <v>95</v>
      </c>
      <c r="AZ2" s="1" t="s">
        <v>393</v>
      </c>
      <c r="BA2" s="1" t="s">
        <v>394</v>
      </c>
      <c r="BB2" s="1" t="s">
        <v>395</v>
      </c>
    </row>
    <row r="3" spans="1:54" ht="270" customHeight="1" x14ac:dyDescent="0.25">
      <c r="A3" s="4">
        <v>1</v>
      </c>
      <c r="B3" s="1" t="s">
        <v>97</v>
      </c>
      <c r="C3" s="2" t="s">
        <v>99</v>
      </c>
      <c r="D3" s="8" t="s">
        <v>64</v>
      </c>
      <c r="E3" s="8" t="s">
        <v>64</v>
      </c>
      <c r="F3" s="8" t="s">
        <v>64</v>
      </c>
      <c r="G3" s="8" t="s">
        <v>64</v>
      </c>
      <c r="H3" s="8" t="s">
        <v>64</v>
      </c>
      <c r="I3" s="8" t="s">
        <v>64</v>
      </c>
      <c r="J3" s="8" t="s">
        <v>64</v>
      </c>
      <c r="K3" s="8" t="s">
        <v>64</v>
      </c>
      <c r="L3" s="8" t="s">
        <v>64</v>
      </c>
      <c r="M3" s="8" t="s">
        <v>64</v>
      </c>
      <c r="N3" s="17" t="s">
        <v>66</v>
      </c>
      <c r="O3" s="8" t="s">
        <v>70</v>
      </c>
      <c r="P3" s="8" t="s">
        <v>71</v>
      </c>
      <c r="Q3" s="8" t="s">
        <v>71</v>
      </c>
      <c r="R3" s="8" t="s">
        <v>75</v>
      </c>
      <c r="S3" s="8" t="s">
        <v>75</v>
      </c>
      <c r="T3" s="8" t="s">
        <v>75</v>
      </c>
      <c r="U3" s="21" t="s">
        <v>78</v>
      </c>
      <c r="V3" s="10" t="s">
        <v>100</v>
      </c>
      <c r="W3" s="2">
        <v>1</v>
      </c>
      <c r="X3" s="12">
        <v>3</v>
      </c>
      <c r="Y3" s="12">
        <v>3</v>
      </c>
      <c r="Z3" s="12">
        <v>1</v>
      </c>
      <c r="AA3" s="12">
        <v>1</v>
      </c>
      <c r="AB3" s="12">
        <f t="shared" ref="AB3:AB63" si="0">(W3*W$1)+(X3*X$1)+(Y3*Y$1)+(Z3*Z$1)+(AA3*AA$1)</f>
        <v>1.5999999999999999</v>
      </c>
      <c r="AC3" s="12">
        <v>3</v>
      </c>
      <c r="AD3" s="12">
        <v>4</v>
      </c>
      <c r="AE3" s="12">
        <f t="shared" ref="AE3:AE63" si="1">(AC3*$AC$1)+(AD3*$AD$1)</f>
        <v>3.6</v>
      </c>
      <c r="AF3" s="3">
        <f t="shared" ref="AF3:AF63" si="2">AB3*AE3</f>
        <v>5.76</v>
      </c>
      <c r="AG3" s="13" t="str">
        <f t="shared" ref="AG3:AG63" si="3">IF(AF3="","",IF(AF3&gt;16,"A",IF(AF3&gt;5,"M",IF(AF3&gt;2,"B","R"))))</f>
        <v>M</v>
      </c>
      <c r="AH3" s="14" t="s">
        <v>93</v>
      </c>
      <c r="AI3" s="8">
        <v>1</v>
      </c>
      <c r="AJ3" s="14" t="s">
        <v>137</v>
      </c>
      <c r="AK3" s="8">
        <v>2</v>
      </c>
      <c r="AL3" s="10" t="s">
        <v>94</v>
      </c>
      <c r="AM3" s="8">
        <v>2</v>
      </c>
      <c r="AN3" s="10" t="s">
        <v>431</v>
      </c>
      <c r="AO3" s="8">
        <v>2</v>
      </c>
      <c r="AP3" s="8">
        <f t="shared" ref="AP3:AP63" si="4">AI3+AK3+AM3+AO3</f>
        <v>7</v>
      </c>
      <c r="AQ3" s="13" t="str">
        <f t="shared" ref="AQ3:AQ63" si="5">IF(AP3="","",IF(AP3=0,"0%",IF(AP3&lt;=4,"50%",IF(AP3&gt;4,"80%"))))</f>
        <v>80%</v>
      </c>
      <c r="AR3" s="15">
        <f t="shared" ref="AR3:AR63" si="6">AF3-(AF3*AQ3)</f>
        <v>1.1520000000000001</v>
      </c>
      <c r="AS3" s="13" t="str">
        <f t="shared" ref="AS3:AS63" si="7">IF(AR3="","",IF(AR3&gt;16,"A",IF(AR3&gt;5,"M",IF(AR3&gt;2,"B","R"))))</f>
        <v>R</v>
      </c>
      <c r="AT3" s="13" t="s">
        <v>96</v>
      </c>
      <c r="AU3" s="16" t="s">
        <v>176</v>
      </c>
      <c r="AV3" s="16" t="s">
        <v>176</v>
      </c>
      <c r="AW3" s="16" t="s">
        <v>176</v>
      </c>
      <c r="AX3" s="16" t="s">
        <v>176</v>
      </c>
      <c r="AY3" s="16" t="s">
        <v>176</v>
      </c>
      <c r="AZ3" s="16" t="s">
        <v>176</v>
      </c>
      <c r="BA3" s="16" t="s">
        <v>176</v>
      </c>
      <c r="BB3" s="16" t="s">
        <v>176</v>
      </c>
    </row>
    <row r="4" spans="1:54" ht="262.14999999999998" customHeight="1" x14ac:dyDescent="0.25">
      <c r="A4" s="4">
        <v>2</v>
      </c>
      <c r="B4" s="1" t="s">
        <v>92</v>
      </c>
      <c r="C4" s="2" t="s">
        <v>22</v>
      </c>
      <c r="D4" s="8" t="s">
        <v>64</v>
      </c>
      <c r="E4" s="8" t="s">
        <v>64</v>
      </c>
      <c r="F4" s="8" t="s">
        <v>64</v>
      </c>
      <c r="G4" s="8" t="s">
        <v>64</v>
      </c>
      <c r="H4" s="8" t="s">
        <v>64</v>
      </c>
      <c r="I4" s="8" t="s">
        <v>64</v>
      </c>
      <c r="J4" s="8" t="s">
        <v>64</v>
      </c>
      <c r="K4" s="8" t="s">
        <v>64</v>
      </c>
      <c r="L4" s="8" t="s">
        <v>64</v>
      </c>
      <c r="M4" s="8" t="s">
        <v>64</v>
      </c>
      <c r="N4" s="17" t="s">
        <v>66</v>
      </c>
      <c r="O4" s="8" t="s">
        <v>70</v>
      </c>
      <c r="P4" s="8" t="s">
        <v>71</v>
      </c>
      <c r="Q4" s="8" t="s">
        <v>71</v>
      </c>
      <c r="R4" s="8" t="s">
        <v>75</v>
      </c>
      <c r="S4" s="8" t="s">
        <v>75</v>
      </c>
      <c r="T4" s="8" t="s">
        <v>75</v>
      </c>
      <c r="U4" s="19" t="s">
        <v>78</v>
      </c>
      <c r="V4" s="18" t="s">
        <v>101</v>
      </c>
      <c r="W4" s="8">
        <v>3</v>
      </c>
      <c r="X4" s="8">
        <v>3</v>
      </c>
      <c r="Y4" s="8">
        <v>3</v>
      </c>
      <c r="Z4" s="8">
        <v>1</v>
      </c>
      <c r="AA4" s="8">
        <v>1</v>
      </c>
      <c r="AB4" s="12">
        <f t="shared" si="0"/>
        <v>2.2999999999999998</v>
      </c>
      <c r="AC4" s="8">
        <v>3</v>
      </c>
      <c r="AD4" s="8">
        <v>3</v>
      </c>
      <c r="AE4" s="12">
        <f t="shared" si="1"/>
        <v>3</v>
      </c>
      <c r="AF4" s="3">
        <f t="shared" si="2"/>
        <v>6.8999999999999995</v>
      </c>
      <c r="AG4" s="13" t="str">
        <f t="shared" si="3"/>
        <v>M</v>
      </c>
      <c r="AH4" s="14" t="s">
        <v>93</v>
      </c>
      <c r="AI4" s="8">
        <v>1</v>
      </c>
      <c r="AJ4" s="14" t="s">
        <v>138</v>
      </c>
      <c r="AK4" s="8">
        <v>1</v>
      </c>
      <c r="AL4" s="10" t="s">
        <v>104</v>
      </c>
      <c r="AM4" s="8">
        <v>1</v>
      </c>
      <c r="AN4" s="10" t="s">
        <v>432</v>
      </c>
      <c r="AO4" s="8">
        <v>1</v>
      </c>
      <c r="AP4" s="8">
        <f t="shared" si="4"/>
        <v>4</v>
      </c>
      <c r="AQ4" s="13" t="str">
        <f t="shared" si="5"/>
        <v>50%</v>
      </c>
      <c r="AR4" s="15">
        <f t="shared" si="6"/>
        <v>3.4499999999999997</v>
      </c>
      <c r="AS4" s="13" t="str">
        <f t="shared" si="7"/>
        <v>B</v>
      </c>
      <c r="AT4" s="13" t="s">
        <v>96</v>
      </c>
      <c r="AU4" s="16" t="s">
        <v>176</v>
      </c>
      <c r="AV4" s="16" t="s">
        <v>176</v>
      </c>
      <c r="AW4" s="16" t="s">
        <v>176</v>
      </c>
      <c r="AX4" s="16" t="s">
        <v>176</v>
      </c>
      <c r="AY4" s="16" t="s">
        <v>176</v>
      </c>
      <c r="AZ4" s="16" t="s">
        <v>176</v>
      </c>
      <c r="BA4" s="16" t="s">
        <v>176</v>
      </c>
      <c r="BB4" s="16" t="s">
        <v>176</v>
      </c>
    </row>
    <row r="5" spans="1:54" ht="280.89999999999998" customHeight="1" x14ac:dyDescent="0.25">
      <c r="A5" s="4">
        <v>3</v>
      </c>
      <c r="B5" s="1" t="s">
        <v>92</v>
      </c>
      <c r="C5" s="2" t="s">
        <v>21</v>
      </c>
      <c r="D5" s="8" t="s">
        <v>64</v>
      </c>
      <c r="E5" s="8" t="s">
        <v>64</v>
      </c>
      <c r="F5" s="8" t="s">
        <v>64</v>
      </c>
      <c r="G5" s="8" t="s">
        <v>64</v>
      </c>
      <c r="H5" s="8" t="s">
        <v>64</v>
      </c>
      <c r="I5" s="8" t="s">
        <v>64</v>
      </c>
      <c r="J5" s="8" t="s">
        <v>64</v>
      </c>
      <c r="K5" s="8" t="s">
        <v>64</v>
      </c>
      <c r="L5" s="8" t="s">
        <v>64</v>
      </c>
      <c r="M5" s="8" t="s">
        <v>64</v>
      </c>
      <c r="N5" s="17" t="s">
        <v>66</v>
      </c>
      <c r="O5" s="8" t="s">
        <v>70</v>
      </c>
      <c r="P5" s="8" t="s">
        <v>71</v>
      </c>
      <c r="Q5" s="8" t="s">
        <v>71</v>
      </c>
      <c r="R5" s="8" t="s">
        <v>75</v>
      </c>
      <c r="S5" s="8" t="s">
        <v>75</v>
      </c>
      <c r="T5" s="8" t="s">
        <v>75</v>
      </c>
      <c r="U5" s="19" t="s">
        <v>78</v>
      </c>
      <c r="V5" s="18" t="s">
        <v>102</v>
      </c>
      <c r="W5" s="8">
        <v>3</v>
      </c>
      <c r="X5" s="8">
        <v>3</v>
      </c>
      <c r="Y5" s="8">
        <v>3</v>
      </c>
      <c r="Z5" s="8">
        <v>1</v>
      </c>
      <c r="AA5" s="8">
        <v>1</v>
      </c>
      <c r="AB5" s="12">
        <f t="shared" si="0"/>
        <v>2.2999999999999998</v>
      </c>
      <c r="AC5" s="8">
        <v>3</v>
      </c>
      <c r="AD5" s="8">
        <v>3</v>
      </c>
      <c r="AE5" s="12">
        <f t="shared" si="1"/>
        <v>3</v>
      </c>
      <c r="AF5" s="3">
        <f t="shared" si="2"/>
        <v>6.8999999999999995</v>
      </c>
      <c r="AG5" s="13" t="str">
        <f t="shared" si="3"/>
        <v>M</v>
      </c>
      <c r="AH5" s="14" t="s">
        <v>93</v>
      </c>
      <c r="AI5" s="8">
        <v>1</v>
      </c>
      <c r="AJ5" s="14" t="s">
        <v>139</v>
      </c>
      <c r="AK5" s="8">
        <v>2</v>
      </c>
      <c r="AL5" s="10" t="s">
        <v>104</v>
      </c>
      <c r="AM5" s="8">
        <v>2</v>
      </c>
      <c r="AN5" s="10" t="s">
        <v>433</v>
      </c>
      <c r="AO5" s="8">
        <v>2</v>
      </c>
      <c r="AP5" s="8">
        <f t="shared" si="4"/>
        <v>7</v>
      </c>
      <c r="AQ5" s="13" t="str">
        <f t="shared" si="5"/>
        <v>80%</v>
      </c>
      <c r="AR5" s="15">
        <f t="shared" si="6"/>
        <v>1.38</v>
      </c>
      <c r="AS5" s="13" t="str">
        <f t="shared" si="7"/>
        <v>R</v>
      </c>
      <c r="AT5" s="13" t="s">
        <v>96</v>
      </c>
      <c r="AU5" s="16" t="s">
        <v>176</v>
      </c>
      <c r="AV5" s="16" t="s">
        <v>176</v>
      </c>
      <c r="AW5" s="16" t="s">
        <v>176</v>
      </c>
      <c r="AX5" s="16" t="s">
        <v>176</v>
      </c>
      <c r="AY5" s="16" t="s">
        <v>176</v>
      </c>
      <c r="AZ5" s="16" t="s">
        <v>176</v>
      </c>
      <c r="BA5" s="16" t="s">
        <v>176</v>
      </c>
      <c r="BB5" s="16" t="s">
        <v>176</v>
      </c>
    </row>
    <row r="6" spans="1:54" ht="285.60000000000002" customHeight="1" x14ac:dyDescent="0.25">
      <c r="A6" s="4">
        <v>4</v>
      </c>
      <c r="B6" s="1" t="s">
        <v>92</v>
      </c>
      <c r="C6" s="2" t="s">
        <v>2</v>
      </c>
      <c r="D6" s="8" t="s">
        <v>64</v>
      </c>
      <c r="E6" s="8" t="s">
        <v>64</v>
      </c>
      <c r="F6" s="8" t="s">
        <v>64</v>
      </c>
      <c r="G6" s="8" t="s">
        <v>64</v>
      </c>
      <c r="H6" s="8" t="s">
        <v>64</v>
      </c>
      <c r="I6" s="8" t="s">
        <v>64</v>
      </c>
      <c r="J6" s="8" t="s">
        <v>64</v>
      </c>
      <c r="K6" s="8" t="s">
        <v>64</v>
      </c>
      <c r="L6" s="8" t="s">
        <v>64</v>
      </c>
      <c r="M6" s="8" t="s">
        <v>64</v>
      </c>
      <c r="N6" s="17" t="s">
        <v>66</v>
      </c>
      <c r="O6" s="8" t="s">
        <v>70</v>
      </c>
      <c r="P6" s="8" t="s">
        <v>71</v>
      </c>
      <c r="Q6" s="8" t="s">
        <v>71</v>
      </c>
      <c r="R6" s="8" t="s">
        <v>75</v>
      </c>
      <c r="S6" s="8" t="s">
        <v>75</v>
      </c>
      <c r="T6" s="8" t="s">
        <v>75</v>
      </c>
      <c r="U6" s="21" t="s">
        <v>78</v>
      </c>
      <c r="V6" s="10" t="s">
        <v>103</v>
      </c>
      <c r="W6" s="8">
        <v>3</v>
      </c>
      <c r="X6" s="8">
        <v>3</v>
      </c>
      <c r="Y6" s="8">
        <v>3</v>
      </c>
      <c r="Z6" s="8">
        <v>1</v>
      </c>
      <c r="AA6" s="8">
        <v>1</v>
      </c>
      <c r="AB6" s="12">
        <f t="shared" si="0"/>
        <v>2.2999999999999998</v>
      </c>
      <c r="AC6" s="8">
        <v>3</v>
      </c>
      <c r="AD6" s="8">
        <v>3</v>
      </c>
      <c r="AE6" s="12">
        <f t="shared" si="1"/>
        <v>3</v>
      </c>
      <c r="AF6" s="3">
        <f t="shared" si="2"/>
        <v>6.8999999999999995</v>
      </c>
      <c r="AG6" s="13" t="str">
        <f t="shared" si="3"/>
        <v>M</v>
      </c>
      <c r="AH6" s="14" t="s">
        <v>93</v>
      </c>
      <c r="AI6" s="8">
        <v>1</v>
      </c>
      <c r="AJ6" s="14" t="s">
        <v>116</v>
      </c>
      <c r="AK6" s="8">
        <v>1</v>
      </c>
      <c r="AL6" s="10" t="s">
        <v>104</v>
      </c>
      <c r="AM6" s="8">
        <v>1</v>
      </c>
      <c r="AN6" s="10" t="s">
        <v>434</v>
      </c>
      <c r="AO6" s="8">
        <v>1</v>
      </c>
      <c r="AP6" s="8">
        <f t="shared" si="4"/>
        <v>4</v>
      </c>
      <c r="AQ6" s="13" t="str">
        <f t="shared" si="5"/>
        <v>50%</v>
      </c>
      <c r="AR6" s="15">
        <f t="shared" si="6"/>
        <v>3.4499999999999997</v>
      </c>
      <c r="AS6" s="13" t="str">
        <f t="shared" si="7"/>
        <v>B</v>
      </c>
      <c r="AT6" s="13" t="s">
        <v>96</v>
      </c>
      <c r="AU6" s="16" t="s">
        <v>176</v>
      </c>
      <c r="AV6" s="16" t="s">
        <v>176</v>
      </c>
      <c r="AW6" s="16" t="s">
        <v>176</v>
      </c>
      <c r="AX6" s="16" t="s">
        <v>176</v>
      </c>
      <c r="AY6" s="16" t="s">
        <v>176</v>
      </c>
      <c r="AZ6" s="16" t="s">
        <v>176</v>
      </c>
      <c r="BA6" s="16" t="s">
        <v>176</v>
      </c>
      <c r="BB6" s="16" t="s">
        <v>176</v>
      </c>
    </row>
    <row r="7" spans="1:54" ht="259.14999999999998" customHeight="1" x14ac:dyDescent="0.25">
      <c r="A7" s="4">
        <v>5</v>
      </c>
      <c r="B7" s="9" t="s">
        <v>1</v>
      </c>
      <c r="C7" s="2" t="s">
        <v>105</v>
      </c>
      <c r="D7" s="8" t="s">
        <v>64</v>
      </c>
      <c r="E7" s="8" t="s">
        <v>64</v>
      </c>
      <c r="F7" s="8" t="s">
        <v>64</v>
      </c>
      <c r="G7" s="8" t="s">
        <v>64</v>
      </c>
      <c r="H7" s="8" t="s">
        <v>64</v>
      </c>
      <c r="I7" s="8" t="s">
        <v>64</v>
      </c>
      <c r="J7" s="8" t="s">
        <v>64</v>
      </c>
      <c r="K7" s="8" t="s">
        <v>64</v>
      </c>
      <c r="L7" s="8" t="s">
        <v>64</v>
      </c>
      <c r="M7" s="8" t="s">
        <v>64</v>
      </c>
      <c r="N7" s="17" t="s">
        <v>66</v>
      </c>
      <c r="O7" s="8" t="s">
        <v>70</v>
      </c>
      <c r="P7" s="8" t="s">
        <v>71</v>
      </c>
      <c r="Q7" s="8" t="s">
        <v>71</v>
      </c>
      <c r="R7" s="8" t="s">
        <v>75</v>
      </c>
      <c r="S7" s="8" t="s">
        <v>75</v>
      </c>
      <c r="T7" s="8" t="s">
        <v>75</v>
      </c>
      <c r="U7" s="21" t="s">
        <v>78</v>
      </c>
      <c r="V7" s="10" t="s">
        <v>108</v>
      </c>
      <c r="W7" s="8">
        <v>3</v>
      </c>
      <c r="X7" s="8">
        <v>1</v>
      </c>
      <c r="Y7" s="8">
        <v>3</v>
      </c>
      <c r="Z7" s="8">
        <v>1</v>
      </c>
      <c r="AA7" s="8">
        <v>1</v>
      </c>
      <c r="AB7" s="12">
        <f t="shared" si="0"/>
        <v>1.9999999999999996</v>
      </c>
      <c r="AC7" s="8">
        <v>3</v>
      </c>
      <c r="AD7" s="8">
        <v>3</v>
      </c>
      <c r="AE7" s="12">
        <f t="shared" si="1"/>
        <v>3</v>
      </c>
      <c r="AF7" s="3">
        <f t="shared" si="2"/>
        <v>5.9999999999999982</v>
      </c>
      <c r="AG7" s="13" t="str">
        <f t="shared" si="3"/>
        <v>M</v>
      </c>
      <c r="AH7" s="14" t="s">
        <v>93</v>
      </c>
      <c r="AI7" s="8">
        <v>1</v>
      </c>
      <c r="AJ7" s="14" t="s">
        <v>116</v>
      </c>
      <c r="AK7" s="8">
        <v>2</v>
      </c>
      <c r="AL7" s="10" t="s">
        <v>113</v>
      </c>
      <c r="AM7" s="8">
        <v>2</v>
      </c>
      <c r="AN7" s="10" t="s">
        <v>114</v>
      </c>
      <c r="AO7" s="8">
        <v>2</v>
      </c>
      <c r="AP7" s="8">
        <f t="shared" si="4"/>
        <v>7</v>
      </c>
      <c r="AQ7" s="13" t="str">
        <f t="shared" si="5"/>
        <v>80%</v>
      </c>
      <c r="AR7" s="15">
        <f t="shared" si="6"/>
        <v>1.1999999999999993</v>
      </c>
      <c r="AS7" s="13" t="str">
        <f t="shared" si="7"/>
        <v>R</v>
      </c>
      <c r="AT7" s="13" t="s">
        <v>96</v>
      </c>
      <c r="AU7" s="16" t="s">
        <v>176</v>
      </c>
      <c r="AV7" s="16" t="s">
        <v>176</v>
      </c>
      <c r="AW7" s="16" t="s">
        <v>176</v>
      </c>
      <c r="AX7" s="16" t="s">
        <v>176</v>
      </c>
      <c r="AY7" s="16" t="s">
        <v>176</v>
      </c>
      <c r="AZ7" s="16" t="s">
        <v>176</v>
      </c>
      <c r="BA7" s="16" t="s">
        <v>176</v>
      </c>
      <c r="BB7" s="16" t="s">
        <v>176</v>
      </c>
    </row>
    <row r="8" spans="1:54" ht="264" customHeight="1" x14ac:dyDescent="0.25">
      <c r="A8" s="4">
        <v>6</v>
      </c>
      <c r="B8" s="9" t="s">
        <v>1</v>
      </c>
      <c r="C8" s="2" t="s">
        <v>125</v>
      </c>
      <c r="D8" s="8" t="s">
        <v>64</v>
      </c>
      <c r="E8" s="8" t="s">
        <v>64</v>
      </c>
      <c r="F8" s="8" t="s">
        <v>64</v>
      </c>
      <c r="G8" s="8" t="s">
        <v>64</v>
      </c>
      <c r="H8" s="8" t="s">
        <v>64</v>
      </c>
      <c r="I8" s="8" t="s">
        <v>64</v>
      </c>
      <c r="J8" s="8" t="s">
        <v>64</v>
      </c>
      <c r="K8" s="8" t="s">
        <v>64</v>
      </c>
      <c r="L8" s="8" t="s">
        <v>64</v>
      </c>
      <c r="M8" s="8" t="s">
        <v>64</v>
      </c>
      <c r="N8" s="17" t="s">
        <v>66</v>
      </c>
      <c r="O8" s="8" t="s">
        <v>70</v>
      </c>
      <c r="P8" s="8" t="s">
        <v>71</v>
      </c>
      <c r="Q8" s="8" t="s">
        <v>71</v>
      </c>
      <c r="R8" s="8" t="s">
        <v>75</v>
      </c>
      <c r="S8" s="8" t="s">
        <v>75</v>
      </c>
      <c r="T8" s="8" t="s">
        <v>75</v>
      </c>
      <c r="U8" s="21" t="s">
        <v>78</v>
      </c>
      <c r="V8" s="10" t="s">
        <v>109</v>
      </c>
      <c r="W8" s="8">
        <v>3</v>
      </c>
      <c r="X8" s="8">
        <v>3</v>
      </c>
      <c r="Y8" s="8">
        <v>3</v>
      </c>
      <c r="Z8" s="8">
        <v>1</v>
      </c>
      <c r="AA8" s="8">
        <v>1</v>
      </c>
      <c r="AB8" s="12">
        <f t="shared" si="0"/>
        <v>2.2999999999999998</v>
      </c>
      <c r="AC8" s="8">
        <v>3</v>
      </c>
      <c r="AD8" s="8">
        <v>3</v>
      </c>
      <c r="AE8" s="12">
        <f t="shared" si="1"/>
        <v>3</v>
      </c>
      <c r="AF8" s="3">
        <f t="shared" si="2"/>
        <v>6.8999999999999995</v>
      </c>
      <c r="AG8" s="13" t="str">
        <f t="shared" si="3"/>
        <v>M</v>
      </c>
      <c r="AH8" s="14" t="s">
        <v>93</v>
      </c>
      <c r="AI8" s="8">
        <v>1</v>
      </c>
      <c r="AJ8" s="14" t="s">
        <v>117</v>
      </c>
      <c r="AK8" s="8">
        <v>2</v>
      </c>
      <c r="AL8" s="10" t="s">
        <v>115</v>
      </c>
      <c r="AM8" s="8">
        <v>2</v>
      </c>
      <c r="AN8" s="10" t="s">
        <v>430</v>
      </c>
      <c r="AO8" s="8">
        <v>2</v>
      </c>
      <c r="AP8" s="8">
        <f t="shared" si="4"/>
        <v>7</v>
      </c>
      <c r="AQ8" s="13" t="str">
        <f t="shared" si="5"/>
        <v>80%</v>
      </c>
      <c r="AR8" s="15">
        <f t="shared" si="6"/>
        <v>1.38</v>
      </c>
      <c r="AS8" s="13" t="str">
        <f t="shared" si="7"/>
        <v>R</v>
      </c>
      <c r="AT8" s="13" t="s">
        <v>96</v>
      </c>
      <c r="AU8" s="16" t="s">
        <v>176</v>
      </c>
      <c r="AV8" s="16" t="s">
        <v>176</v>
      </c>
      <c r="AW8" s="16" t="s">
        <v>176</v>
      </c>
      <c r="AX8" s="16" t="s">
        <v>176</v>
      </c>
      <c r="AY8" s="16" t="s">
        <v>176</v>
      </c>
      <c r="AZ8" s="16" t="s">
        <v>176</v>
      </c>
      <c r="BA8" s="16" t="s">
        <v>176</v>
      </c>
      <c r="BB8" s="16" t="s">
        <v>176</v>
      </c>
    </row>
    <row r="9" spans="1:54" ht="259.14999999999998" customHeight="1" x14ac:dyDescent="0.25">
      <c r="A9" s="4">
        <v>7</v>
      </c>
      <c r="B9" s="9" t="s">
        <v>1</v>
      </c>
      <c r="C9" s="2" t="s">
        <v>106</v>
      </c>
      <c r="D9" s="8" t="s">
        <v>64</v>
      </c>
      <c r="E9" s="8" t="s">
        <v>64</v>
      </c>
      <c r="F9" s="8" t="s">
        <v>64</v>
      </c>
      <c r="G9" s="8" t="s">
        <v>64</v>
      </c>
      <c r="H9" s="8" t="s">
        <v>64</v>
      </c>
      <c r="I9" s="8" t="s">
        <v>64</v>
      </c>
      <c r="J9" s="8" t="s">
        <v>64</v>
      </c>
      <c r="K9" s="8" t="s">
        <v>64</v>
      </c>
      <c r="L9" s="8" t="s">
        <v>64</v>
      </c>
      <c r="M9" s="8" t="s">
        <v>64</v>
      </c>
      <c r="N9" s="17" t="s">
        <v>66</v>
      </c>
      <c r="O9" s="8" t="s">
        <v>70</v>
      </c>
      <c r="P9" s="8" t="s">
        <v>71</v>
      </c>
      <c r="Q9" s="8" t="s">
        <v>71</v>
      </c>
      <c r="R9" s="8" t="s">
        <v>75</v>
      </c>
      <c r="S9" s="8" t="s">
        <v>75</v>
      </c>
      <c r="T9" s="8" t="s">
        <v>75</v>
      </c>
      <c r="U9" s="21" t="s">
        <v>78</v>
      </c>
      <c r="V9" s="10" t="s">
        <v>110</v>
      </c>
      <c r="W9" s="8">
        <v>3</v>
      </c>
      <c r="X9" s="8">
        <v>3</v>
      </c>
      <c r="Y9" s="8">
        <v>3</v>
      </c>
      <c r="Z9" s="8">
        <v>1</v>
      </c>
      <c r="AA9" s="8">
        <v>1</v>
      </c>
      <c r="AB9" s="12">
        <f t="shared" si="0"/>
        <v>2.2999999999999998</v>
      </c>
      <c r="AC9" s="8">
        <v>3</v>
      </c>
      <c r="AD9" s="8">
        <v>3</v>
      </c>
      <c r="AE9" s="12">
        <f t="shared" si="1"/>
        <v>3</v>
      </c>
      <c r="AF9" s="3">
        <f t="shared" si="2"/>
        <v>6.8999999999999995</v>
      </c>
      <c r="AG9" s="13" t="str">
        <f t="shared" si="3"/>
        <v>M</v>
      </c>
      <c r="AH9" s="14" t="s">
        <v>93</v>
      </c>
      <c r="AI9" s="8">
        <v>1</v>
      </c>
      <c r="AJ9" s="14" t="s">
        <v>140</v>
      </c>
      <c r="AK9" s="8">
        <v>2</v>
      </c>
      <c r="AL9" s="10" t="s">
        <v>115</v>
      </c>
      <c r="AM9" s="8">
        <v>1</v>
      </c>
      <c r="AN9" s="10" t="s">
        <v>334</v>
      </c>
      <c r="AO9" s="8">
        <v>2</v>
      </c>
      <c r="AP9" s="8">
        <f t="shared" si="4"/>
        <v>6</v>
      </c>
      <c r="AQ9" s="13" t="str">
        <f t="shared" si="5"/>
        <v>80%</v>
      </c>
      <c r="AR9" s="15">
        <f t="shared" si="6"/>
        <v>1.38</v>
      </c>
      <c r="AS9" s="13" t="str">
        <f t="shared" si="7"/>
        <v>R</v>
      </c>
      <c r="AT9" s="13" t="s">
        <v>96</v>
      </c>
      <c r="AU9" s="16" t="s">
        <v>176</v>
      </c>
      <c r="AV9" s="16" t="s">
        <v>176</v>
      </c>
      <c r="AW9" s="16" t="s">
        <v>176</v>
      </c>
      <c r="AX9" s="16" t="s">
        <v>176</v>
      </c>
      <c r="AY9" s="16" t="s">
        <v>176</v>
      </c>
      <c r="AZ9" s="16" t="s">
        <v>176</v>
      </c>
      <c r="BA9" s="16" t="s">
        <v>176</v>
      </c>
      <c r="BB9" s="16" t="s">
        <v>176</v>
      </c>
    </row>
    <row r="10" spans="1:54" ht="276" customHeight="1" x14ac:dyDescent="0.25">
      <c r="A10" s="4">
        <v>8</v>
      </c>
      <c r="B10" s="9" t="s">
        <v>1</v>
      </c>
      <c r="C10" s="2" t="s">
        <v>107</v>
      </c>
      <c r="D10" s="8" t="s">
        <v>64</v>
      </c>
      <c r="E10" s="8" t="s">
        <v>64</v>
      </c>
      <c r="F10" s="8" t="s">
        <v>64</v>
      </c>
      <c r="G10" s="8" t="s">
        <v>64</v>
      </c>
      <c r="H10" s="8" t="s">
        <v>64</v>
      </c>
      <c r="I10" s="8" t="s">
        <v>64</v>
      </c>
      <c r="J10" s="8" t="s">
        <v>64</v>
      </c>
      <c r="K10" s="8" t="s">
        <v>64</v>
      </c>
      <c r="L10" s="8" t="s">
        <v>64</v>
      </c>
      <c r="M10" s="8" t="s">
        <v>64</v>
      </c>
      <c r="N10" s="17" t="s">
        <v>66</v>
      </c>
      <c r="O10" s="8" t="s">
        <v>70</v>
      </c>
      <c r="P10" s="8" t="s">
        <v>71</v>
      </c>
      <c r="Q10" s="8" t="s">
        <v>71</v>
      </c>
      <c r="R10" s="8" t="s">
        <v>75</v>
      </c>
      <c r="S10" s="8" t="s">
        <v>75</v>
      </c>
      <c r="T10" s="8" t="s">
        <v>75</v>
      </c>
      <c r="U10" s="21" t="s">
        <v>78</v>
      </c>
      <c r="V10" s="10" t="s">
        <v>111</v>
      </c>
      <c r="W10" s="8">
        <v>3</v>
      </c>
      <c r="X10" s="8">
        <v>3</v>
      </c>
      <c r="Y10" s="8">
        <v>3</v>
      </c>
      <c r="Z10" s="8">
        <v>1</v>
      </c>
      <c r="AA10" s="8">
        <v>1</v>
      </c>
      <c r="AB10" s="12">
        <f t="shared" si="0"/>
        <v>2.2999999999999998</v>
      </c>
      <c r="AC10" s="8">
        <v>3</v>
      </c>
      <c r="AD10" s="8">
        <v>3</v>
      </c>
      <c r="AE10" s="12">
        <f t="shared" si="1"/>
        <v>3</v>
      </c>
      <c r="AF10" s="3">
        <f t="shared" si="2"/>
        <v>6.8999999999999995</v>
      </c>
      <c r="AG10" s="13" t="str">
        <f t="shared" si="3"/>
        <v>M</v>
      </c>
      <c r="AH10" s="14" t="s">
        <v>93</v>
      </c>
      <c r="AI10" s="8">
        <v>1</v>
      </c>
      <c r="AJ10" s="14" t="s">
        <v>116</v>
      </c>
      <c r="AK10" s="8">
        <v>1</v>
      </c>
      <c r="AL10" s="10" t="s">
        <v>126</v>
      </c>
      <c r="AM10" s="8">
        <v>2</v>
      </c>
      <c r="AN10" s="10" t="s">
        <v>335</v>
      </c>
      <c r="AO10" s="8">
        <v>2</v>
      </c>
      <c r="AP10" s="8">
        <f t="shared" si="4"/>
        <v>6</v>
      </c>
      <c r="AQ10" s="13" t="str">
        <f t="shared" si="5"/>
        <v>80%</v>
      </c>
      <c r="AR10" s="15">
        <f t="shared" si="6"/>
        <v>1.38</v>
      </c>
      <c r="AS10" s="13" t="str">
        <f t="shared" si="7"/>
        <v>R</v>
      </c>
      <c r="AT10" s="13" t="s">
        <v>96</v>
      </c>
      <c r="AU10" s="16" t="s">
        <v>176</v>
      </c>
      <c r="AV10" s="16" t="s">
        <v>176</v>
      </c>
      <c r="AW10" s="16" t="s">
        <v>176</v>
      </c>
      <c r="AX10" s="16" t="s">
        <v>176</v>
      </c>
      <c r="AY10" s="16" t="s">
        <v>176</v>
      </c>
      <c r="AZ10" s="16" t="s">
        <v>176</v>
      </c>
      <c r="BA10" s="16" t="s">
        <v>176</v>
      </c>
      <c r="BB10" s="16" t="s">
        <v>176</v>
      </c>
    </row>
    <row r="11" spans="1:54" ht="275.45" customHeight="1" x14ac:dyDescent="0.25">
      <c r="A11" s="4">
        <v>9</v>
      </c>
      <c r="B11" s="9" t="s">
        <v>1</v>
      </c>
      <c r="C11" s="2" t="s">
        <v>24</v>
      </c>
      <c r="D11" s="8" t="s">
        <v>64</v>
      </c>
      <c r="E11" s="8" t="s">
        <v>64</v>
      </c>
      <c r="F11" s="8" t="s">
        <v>64</v>
      </c>
      <c r="G11" s="8" t="s">
        <v>64</v>
      </c>
      <c r="H11" s="8" t="s">
        <v>64</v>
      </c>
      <c r="I11" s="8" t="s">
        <v>64</v>
      </c>
      <c r="J11" s="8" t="s">
        <v>64</v>
      </c>
      <c r="K11" s="8" t="s">
        <v>64</v>
      </c>
      <c r="L11" s="8" t="s">
        <v>64</v>
      </c>
      <c r="M11" s="8" t="s">
        <v>64</v>
      </c>
      <c r="N11" s="17" t="s">
        <v>66</v>
      </c>
      <c r="O11" s="8" t="s">
        <v>70</v>
      </c>
      <c r="P11" s="8" t="s">
        <v>71</v>
      </c>
      <c r="Q11" s="8" t="s">
        <v>71</v>
      </c>
      <c r="R11" s="8" t="s">
        <v>75</v>
      </c>
      <c r="S11" s="8" t="s">
        <v>75</v>
      </c>
      <c r="T11" s="8" t="s">
        <v>75</v>
      </c>
      <c r="U11" s="21" t="s">
        <v>78</v>
      </c>
      <c r="V11" s="10" t="s">
        <v>112</v>
      </c>
      <c r="W11" s="8">
        <v>1</v>
      </c>
      <c r="X11" s="8">
        <v>1</v>
      </c>
      <c r="Y11" s="8">
        <v>3</v>
      </c>
      <c r="Z11" s="8">
        <v>1</v>
      </c>
      <c r="AA11" s="8">
        <v>1</v>
      </c>
      <c r="AB11" s="12">
        <f t="shared" si="0"/>
        <v>1.2999999999999998</v>
      </c>
      <c r="AC11" s="8">
        <v>3</v>
      </c>
      <c r="AD11" s="8">
        <v>3</v>
      </c>
      <c r="AE11" s="12">
        <f t="shared" si="1"/>
        <v>3</v>
      </c>
      <c r="AF11" s="3">
        <f t="shared" si="2"/>
        <v>3.8999999999999995</v>
      </c>
      <c r="AG11" s="13" t="str">
        <f t="shared" si="3"/>
        <v>B</v>
      </c>
      <c r="AH11" s="14" t="s">
        <v>93</v>
      </c>
      <c r="AI11" s="8">
        <v>1</v>
      </c>
      <c r="AJ11" s="14" t="s">
        <v>127</v>
      </c>
      <c r="AK11" s="8">
        <v>2</v>
      </c>
      <c r="AL11" s="10" t="s">
        <v>113</v>
      </c>
      <c r="AM11" s="8">
        <v>2</v>
      </c>
      <c r="AN11" s="10" t="s">
        <v>128</v>
      </c>
      <c r="AO11" s="8">
        <v>2</v>
      </c>
      <c r="AP11" s="8">
        <f t="shared" si="4"/>
        <v>7</v>
      </c>
      <c r="AQ11" s="13" t="str">
        <f t="shared" si="5"/>
        <v>80%</v>
      </c>
      <c r="AR11" s="15">
        <f t="shared" si="6"/>
        <v>0.7799999999999998</v>
      </c>
      <c r="AS11" s="13" t="str">
        <f t="shared" si="7"/>
        <v>R</v>
      </c>
      <c r="AT11" s="13" t="s">
        <v>96</v>
      </c>
      <c r="AU11" s="16" t="s">
        <v>176</v>
      </c>
      <c r="AV11" s="16" t="s">
        <v>176</v>
      </c>
      <c r="AW11" s="16" t="s">
        <v>176</v>
      </c>
      <c r="AX11" s="16" t="s">
        <v>176</v>
      </c>
      <c r="AY11" s="16" t="s">
        <v>176</v>
      </c>
      <c r="AZ11" s="16" t="s">
        <v>176</v>
      </c>
      <c r="BA11" s="16" t="s">
        <v>176</v>
      </c>
      <c r="BB11" s="16" t="s">
        <v>176</v>
      </c>
    </row>
    <row r="12" spans="1:54" ht="292.89999999999998" customHeight="1" x14ac:dyDescent="0.25">
      <c r="A12" s="4">
        <v>10</v>
      </c>
      <c r="B12" s="1" t="s">
        <v>4</v>
      </c>
      <c r="C12" s="2" t="s">
        <v>169</v>
      </c>
      <c r="D12" s="8" t="s">
        <v>64</v>
      </c>
      <c r="E12" s="8" t="s">
        <v>64</v>
      </c>
      <c r="F12" s="8" t="s">
        <v>64</v>
      </c>
      <c r="G12" s="8" t="s">
        <v>64</v>
      </c>
      <c r="H12" s="8" t="s">
        <v>64</v>
      </c>
      <c r="I12" s="8" t="s">
        <v>64</v>
      </c>
      <c r="J12" s="8" t="s">
        <v>64</v>
      </c>
      <c r="K12" s="8" t="s">
        <v>64</v>
      </c>
      <c r="L12" s="8" t="s">
        <v>64</v>
      </c>
      <c r="M12" s="8" t="s">
        <v>64</v>
      </c>
      <c r="N12" s="17" t="s">
        <v>179</v>
      </c>
      <c r="O12" s="8" t="s">
        <v>75</v>
      </c>
      <c r="P12" s="8" t="s">
        <v>153</v>
      </c>
      <c r="Q12" s="8" t="s">
        <v>70</v>
      </c>
      <c r="R12" s="8" t="s">
        <v>157</v>
      </c>
      <c r="S12" s="8" t="s">
        <v>75</v>
      </c>
      <c r="T12" s="8" t="s">
        <v>75</v>
      </c>
      <c r="U12" s="21" t="s">
        <v>78</v>
      </c>
      <c r="V12" s="10" t="s">
        <v>180</v>
      </c>
      <c r="W12" s="8">
        <v>3</v>
      </c>
      <c r="X12" s="8">
        <v>3</v>
      </c>
      <c r="Y12" s="8">
        <v>3</v>
      </c>
      <c r="Z12" s="8">
        <v>1</v>
      </c>
      <c r="AA12" s="8">
        <v>5</v>
      </c>
      <c r="AB12" s="12">
        <f t="shared" si="0"/>
        <v>2.9</v>
      </c>
      <c r="AC12" s="8">
        <v>4</v>
      </c>
      <c r="AD12" s="8">
        <v>5</v>
      </c>
      <c r="AE12" s="12">
        <f t="shared" si="1"/>
        <v>4.5999999999999996</v>
      </c>
      <c r="AF12" s="3">
        <f t="shared" si="2"/>
        <v>13.339999999999998</v>
      </c>
      <c r="AG12" s="13" t="str">
        <f t="shared" si="3"/>
        <v>M</v>
      </c>
      <c r="AH12" s="14" t="s">
        <v>93</v>
      </c>
      <c r="AI12" s="8">
        <v>1</v>
      </c>
      <c r="AJ12" s="14" t="s">
        <v>183</v>
      </c>
      <c r="AK12" s="8">
        <v>1</v>
      </c>
      <c r="AL12" s="10" t="s">
        <v>351</v>
      </c>
      <c r="AM12" s="8">
        <v>1</v>
      </c>
      <c r="AN12" s="10" t="s">
        <v>354</v>
      </c>
      <c r="AO12" s="8">
        <v>1</v>
      </c>
      <c r="AP12" s="8">
        <f t="shared" si="4"/>
        <v>4</v>
      </c>
      <c r="AQ12" s="13" t="str">
        <f t="shared" si="5"/>
        <v>50%</v>
      </c>
      <c r="AR12" s="15">
        <f t="shared" si="6"/>
        <v>6.669999999999999</v>
      </c>
      <c r="AS12" s="13" t="str">
        <f t="shared" si="7"/>
        <v>M</v>
      </c>
      <c r="AT12" s="13" t="s">
        <v>171</v>
      </c>
      <c r="AU12" s="14" t="s">
        <v>175</v>
      </c>
      <c r="AV12" s="17" t="s">
        <v>176</v>
      </c>
      <c r="AW12" s="14" t="s">
        <v>396</v>
      </c>
      <c r="AX12" s="14" t="s">
        <v>177</v>
      </c>
      <c r="AY12" s="14" t="s">
        <v>178</v>
      </c>
      <c r="AZ12" s="14" t="s">
        <v>398</v>
      </c>
      <c r="BA12" s="14" t="s">
        <v>401</v>
      </c>
      <c r="BB12" s="14" t="s">
        <v>400</v>
      </c>
    </row>
    <row r="13" spans="1:54" ht="323.45" customHeight="1" x14ac:dyDescent="0.25">
      <c r="A13" s="4">
        <v>11</v>
      </c>
      <c r="B13" s="1" t="s">
        <v>4</v>
      </c>
      <c r="C13" s="2" t="s">
        <v>181</v>
      </c>
      <c r="D13" s="8" t="s">
        <v>64</v>
      </c>
      <c r="E13" s="8" t="s">
        <v>64</v>
      </c>
      <c r="F13" s="8" t="s">
        <v>64</v>
      </c>
      <c r="G13" s="8" t="s">
        <v>64</v>
      </c>
      <c r="H13" s="8" t="s">
        <v>64</v>
      </c>
      <c r="I13" s="8" t="s">
        <v>64</v>
      </c>
      <c r="J13" s="8" t="s">
        <v>64</v>
      </c>
      <c r="K13" s="8" t="s">
        <v>64</v>
      </c>
      <c r="L13" s="8" t="s">
        <v>64</v>
      </c>
      <c r="M13" s="8" t="s">
        <v>64</v>
      </c>
      <c r="N13" s="17" t="s">
        <v>179</v>
      </c>
      <c r="O13" s="8" t="s">
        <v>75</v>
      </c>
      <c r="P13" s="8" t="s">
        <v>153</v>
      </c>
      <c r="Q13" s="8" t="s">
        <v>70</v>
      </c>
      <c r="R13" s="8" t="s">
        <v>157</v>
      </c>
      <c r="S13" s="8" t="s">
        <v>75</v>
      </c>
      <c r="T13" s="8" t="s">
        <v>75</v>
      </c>
      <c r="U13" s="21" t="s">
        <v>78</v>
      </c>
      <c r="V13" s="10" t="s">
        <v>180</v>
      </c>
      <c r="W13" s="8">
        <v>5</v>
      </c>
      <c r="X13" s="8">
        <v>3</v>
      </c>
      <c r="Y13" s="8">
        <v>3</v>
      </c>
      <c r="Z13" s="8">
        <v>1</v>
      </c>
      <c r="AA13" s="8">
        <v>5</v>
      </c>
      <c r="AB13" s="12">
        <f t="shared" si="0"/>
        <v>3.6000000000000005</v>
      </c>
      <c r="AC13" s="8">
        <v>4</v>
      </c>
      <c r="AD13" s="8">
        <v>5</v>
      </c>
      <c r="AE13" s="12">
        <f t="shared" si="1"/>
        <v>4.5999999999999996</v>
      </c>
      <c r="AF13" s="3">
        <f t="shared" si="2"/>
        <v>16.560000000000002</v>
      </c>
      <c r="AG13" s="13" t="str">
        <f t="shared" si="3"/>
        <v>A</v>
      </c>
      <c r="AH13" s="14" t="s">
        <v>93</v>
      </c>
      <c r="AI13" s="8">
        <v>1</v>
      </c>
      <c r="AJ13" s="14" t="s">
        <v>182</v>
      </c>
      <c r="AK13" s="8">
        <v>1</v>
      </c>
      <c r="AL13" s="10" t="s">
        <v>351</v>
      </c>
      <c r="AM13" s="8">
        <v>1</v>
      </c>
      <c r="AN13" s="10" t="s">
        <v>353</v>
      </c>
      <c r="AO13" s="8">
        <v>1</v>
      </c>
      <c r="AP13" s="8">
        <f t="shared" si="4"/>
        <v>4</v>
      </c>
      <c r="AQ13" s="13" t="str">
        <f t="shared" si="5"/>
        <v>50%</v>
      </c>
      <c r="AR13" s="15">
        <f t="shared" si="6"/>
        <v>8.2800000000000011</v>
      </c>
      <c r="AS13" s="13" t="str">
        <f t="shared" si="7"/>
        <v>M</v>
      </c>
      <c r="AT13" s="13" t="s">
        <v>171</v>
      </c>
      <c r="AU13" s="14" t="s">
        <v>184</v>
      </c>
      <c r="AV13" s="17" t="s">
        <v>176</v>
      </c>
      <c r="AW13" s="14" t="s">
        <v>396</v>
      </c>
      <c r="AX13" s="14" t="s">
        <v>185</v>
      </c>
      <c r="AY13" s="14" t="s">
        <v>186</v>
      </c>
      <c r="AZ13" s="14" t="s">
        <v>398</v>
      </c>
      <c r="BA13" s="14" t="s">
        <v>401</v>
      </c>
      <c r="BB13" s="14" t="s">
        <v>400</v>
      </c>
    </row>
    <row r="14" spans="1:54" ht="267" customHeight="1" x14ac:dyDescent="0.25">
      <c r="A14" s="4">
        <v>12</v>
      </c>
      <c r="B14" s="1" t="s">
        <v>5</v>
      </c>
      <c r="C14" s="2" t="s">
        <v>6</v>
      </c>
      <c r="D14" s="8" t="s">
        <v>64</v>
      </c>
      <c r="E14" s="8" t="s">
        <v>64</v>
      </c>
      <c r="F14" s="8" t="s">
        <v>64</v>
      </c>
      <c r="G14" s="8" t="s">
        <v>64</v>
      </c>
      <c r="H14" s="8" t="s">
        <v>64</v>
      </c>
      <c r="I14" s="8" t="s">
        <v>64</v>
      </c>
      <c r="J14" s="8" t="s">
        <v>64</v>
      </c>
      <c r="K14" s="8" t="s">
        <v>64</v>
      </c>
      <c r="L14" s="8" t="s">
        <v>64</v>
      </c>
      <c r="M14" s="8" t="s">
        <v>64</v>
      </c>
      <c r="N14" s="17" t="s">
        <v>152</v>
      </c>
      <c r="O14" s="8" t="s">
        <v>75</v>
      </c>
      <c r="P14" s="8" t="s">
        <v>153</v>
      </c>
      <c r="Q14" s="8" t="s">
        <v>70</v>
      </c>
      <c r="R14" s="8" t="s">
        <v>157</v>
      </c>
      <c r="S14" s="8" t="s">
        <v>75</v>
      </c>
      <c r="T14" s="8" t="s">
        <v>75</v>
      </c>
      <c r="U14" s="23" t="s">
        <v>78</v>
      </c>
      <c r="V14" s="23" t="s">
        <v>407</v>
      </c>
      <c r="W14" s="8">
        <v>5</v>
      </c>
      <c r="X14" s="8">
        <v>5</v>
      </c>
      <c r="Y14" s="8">
        <v>3</v>
      </c>
      <c r="Z14" s="8">
        <v>1</v>
      </c>
      <c r="AA14" s="8">
        <v>5</v>
      </c>
      <c r="AB14" s="12">
        <f t="shared" si="0"/>
        <v>3.9000000000000004</v>
      </c>
      <c r="AC14" s="8">
        <v>4</v>
      </c>
      <c r="AD14" s="8">
        <v>5</v>
      </c>
      <c r="AE14" s="12">
        <f t="shared" si="1"/>
        <v>4.5999999999999996</v>
      </c>
      <c r="AF14" s="3">
        <f t="shared" si="2"/>
        <v>17.940000000000001</v>
      </c>
      <c r="AG14" s="13" t="str">
        <f t="shared" si="3"/>
        <v>A</v>
      </c>
      <c r="AH14" s="14" t="s">
        <v>93</v>
      </c>
      <c r="AI14" s="8">
        <v>1</v>
      </c>
      <c r="AJ14" s="14" t="s">
        <v>202</v>
      </c>
      <c r="AK14" s="8">
        <v>2</v>
      </c>
      <c r="AL14" s="10" t="s">
        <v>330</v>
      </c>
      <c r="AM14" s="8">
        <v>2</v>
      </c>
      <c r="AN14" s="10" t="s">
        <v>331</v>
      </c>
      <c r="AO14" s="8">
        <v>1</v>
      </c>
      <c r="AP14" s="8">
        <f t="shared" si="4"/>
        <v>6</v>
      </c>
      <c r="AQ14" s="13" t="str">
        <f t="shared" si="5"/>
        <v>80%</v>
      </c>
      <c r="AR14" s="15">
        <f t="shared" si="6"/>
        <v>3.5879999999999992</v>
      </c>
      <c r="AS14" s="13" t="str">
        <f t="shared" si="7"/>
        <v>B</v>
      </c>
      <c r="AT14" s="13" t="s">
        <v>96</v>
      </c>
      <c r="AU14" s="16" t="s">
        <v>176</v>
      </c>
      <c r="AV14" s="16" t="s">
        <v>176</v>
      </c>
      <c r="AW14" s="16" t="s">
        <v>176</v>
      </c>
      <c r="AX14" s="16" t="s">
        <v>176</v>
      </c>
      <c r="AY14" s="16" t="s">
        <v>176</v>
      </c>
      <c r="AZ14" s="16" t="s">
        <v>176</v>
      </c>
      <c r="BA14" s="16" t="s">
        <v>176</v>
      </c>
      <c r="BB14" s="16" t="s">
        <v>176</v>
      </c>
    </row>
    <row r="15" spans="1:54" ht="279" customHeight="1" x14ac:dyDescent="0.25">
      <c r="A15" s="4">
        <v>13</v>
      </c>
      <c r="B15" s="1" t="s">
        <v>5</v>
      </c>
      <c r="C15" s="2" t="s">
        <v>37</v>
      </c>
      <c r="D15" s="8" t="s">
        <v>64</v>
      </c>
      <c r="E15" s="8"/>
      <c r="F15" s="8"/>
      <c r="G15" s="8"/>
      <c r="H15" s="8"/>
      <c r="I15" s="8"/>
      <c r="J15" s="8"/>
      <c r="K15" s="8"/>
      <c r="L15" s="8"/>
      <c r="M15" s="8"/>
      <c r="N15" s="17" t="s">
        <v>152</v>
      </c>
      <c r="O15" s="8" t="s">
        <v>75</v>
      </c>
      <c r="P15" s="8" t="s">
        <v>153</v>
      </c>
      <c r="Q15" s="8" t="s">
        <v>70</v>
      </c>
      <c r="R15" s="8" t="s">
        <v>157</v>
      </c>
      <c r="S15" s="8" t="s">
        <v>75</v>
      </c>
      <c r="T15" s="8" t="s">
        <v>75</v>
      </c>
      <c r="U15" s="23" t="s">
        <v>78</v>
      </c>
      <c r="V15" s="27" t="s">
        <v>201</v>
      </c>
      <c r="W15" s="8">
        <v>5</v>
      </c>
      <c r="X15" s="8">
        <v>5</v>
      </c>
      <c r="Y15" s="8">
        <v>3</v>
      </c>
      <c r="Z15" s="8">
        <v>1</v>
      </c>
      <c r="AA15" s="8">
        <v>5</v>
      </c>
      <c r="AB15" s="12">
        <f t="shared" si="0"/>
        <v>3.9000000000000004</v>
      </c>
      <c r="AC15" s="8">
        <v>4</v>
      </c>
      <c r="AD15" s="8">
        <v>5</v>
      </c>
      <c r="AE15" s="12">
        <f t="shared" si="1"/>
        <v>4.5999999999999996</v>
      </c>
      <c r="AF15" s="3">
        <f t="shared" si="2"/>
        <v>17.940000000000001</v>
      </c>
      <c r="AG15" s="13" t="str">
        <f t="shared" si="3"/>
        <v>A</v>
      </c>
      <c r="AH15" s="14" t="s">
        <v>93</v>
      </c>
      <c r="AI15" s="8">
        <v>1</v>
      </c>
      <c r="AJ15" s="14" t="s">
        <v>203</v>
      </c>
      <c r="AK15" s="8">
        <v>1</v>
      </c>
      <c r="AL15" s="10" t="s">
        <v>332</v>
      </c>
      <c r="AM15" s="8">
        <v>2</v>
      </c>
      <c r="AN15" s="10" t="s">
        <v>333</v>
      </c>
      <c r="AO15" s="8">
        <v>2</v>
      </c>
      <c r="AP15" s="8">
        <f t="shared" si="4"/>
        <v>6</v>
      </c>
      <c r="AQ15" s="13" t="str">
        <f t="shared" si="5"/>
        <v>80%</v>
      </c>
      <c r="AR15" s="15">
        <f t="shared" si="6"/>
        <v>3.5879999999999992</v>
      </c>
      <c r="AS15" s="13" t="str">
        <f t="shared" si="7"/>
        <v>B</v>
      </c>
      <c r="AT15" s="13" t="s">
        <v>96</v>
      </c>
      <c r="AU15" s="16" t="s">
        <v>176</v>
      </c>
      <c r="AV15" s="16" t="s">
        <v>176</v>
      </c>
      <c r="AW15" s="16" t="s">
        <v>176</v>
      </c>
      <c r="AX15" s="16" t="s">
        <v>176</v>
      </c>
      <c r="AY15" s="16" t="s">
        <v>176</v>
      </c>
      <c r="AZ15" s="16" t="s">
        <v>176</v>
      </c>
      <c r="BA15" s="16" t="s">
        <v>176</v>
      </c>
      <c r="BB15" s="16" t="s">
        <v>176</v>
      </c>
    </row>
    <row r="16" spans="1:54" ht="306" customHeight="1" x14ac:dyDescent="0.25">
      <c r="A16" s="4">
        <v>14</v>
      </c>
      <c r="B16" s="1" t="s">
        <v>5</v>
      </c>
      <c r="C16" s="2" t="s">
        <v>187</v>
      </c>
      <c r="D16" s="8" t="s">
        <v>64</v>
      </c>
      <c r="E16" s="8" t="s">
        <v>64</v>
      </c>
      <c r="F16" s="8" t="s">
        <v>64</v>
      </c>
      <c r="G16" s="8" t="s">
        <v>64</v>
      </c>
      <c r="H16" s="8" t="s">
        <v>64</v>
      </c>
      <c r="I16" s="8" t="s">
        <v>64</v>
      </c>
      <c r="J16" s="8" t="s">
        <v>64</v>
      </c>
      <c r="K16" s="8" t="s">
        <v>64</v>
      </c>
      <c r="L16" s="8" t="s">
        <v>64</v>
      </c>
      <c r="M16" s="8" t="s">
        <v>64</v>
      </c>
      <c r="N16" s="17" t="s">
        <v>152</v>
      </c>
      <c r="O16" s="8" t="s">
        <v>75</v>
      </c>
      <c r="P16" s="8" t="s">
        <v>153</v>
      </c>
      <c r="Q16" s="8" t="s">
        <v>70</v>
      </c>
      <c r="R16" s="8" t="s">
        <v>157</v>
      </c>
      <c r="S16" s="8" t="s">
        <v>75</v>
      </c>
      <c r="T16" s="8" t="s">
        <v>75</v>
      </c>
      <c r="U16" s="23" t="s">
        <v>78</v>
      </c>
      <c r="V16" s="27" t="s">
        <v>412</v>
      </c>
      <c r="W16" s="8">
        <v>5</v>
      </c>
      <c r="X16" s="8">
        <v>5</v>
      </c>
      <c r="Y16" s="8">
        <v>3</v>
      </c>
      <c r="Z16" s="8">
        <v>1</v>
      </c>
      <c r="AA16" s="8">
        <v>5</v>
      </c>
      <c r="AB16" s="12">
        <f t="shared" si="0"/>
        <v>3.9000000000000004</v>
      </c>
      <c r="AC16" s="8">
        <v>4</v>
      </c>
      <c r="AD16" s="8">
        <v>5</v>
      </c>
      <c r="AE16" s="12">
        <f t="shared" si="1"/>
        <v>4.5999999999999996</v>
      </c>
      <c r="AF16" s="3">
        <f t="shared" si="2"/>
        <v>17.940000000000001</v>
      </c>
      <c r="AG16" s="13" t="str">
        <f t="shared" si="3"/>
        <v>A</v>
      </c>
      <c r="AH16" s="14" t="s">
        <v>93</v>
      </c>
      <c r="AI16" s="8">
        <v>1</v>
      </c>
      <c r="AJ16" s="14" t="s">
        <v>204</v>
      </c>
      <c r="AK16" s="8">
        <v>1</v>
      </c>
      <c r="AL16" s="10" t="s">
        <v>421</v>
      </c>
      <c r="AM16" s="8">
        <v>1</v>
      </c>
      <c r="AN16" s="10" t="s">
        <v>355</v>
      </c>
      <c r="AO16" s="8">
        <v>1</v>
      </c>
      <c r="AP16" s="8">
        <f t="shared" si="4"/>
        <v>4</v>
      </c>
      <c r="AQ16" s="13" t="str">
        <f t="shared" si="5"/>
        <v>50%</v>
      </c>
      <c r="AR16" s="15">
        <f t="shared" si="6"/>
        <v>8.9700000000000006</v>
      </c>
      <c r="AS16" s="13" t="str">
        <f t="shared" si="7"/>
        <v>M</v>
      </c>
      <c r="AT16" s="13" t="s">
        <v>171</v>
      </c>
      <c r="AU16" s="53" t="s">
        <v>360</v>
      </c>
      <c r="AV16" s="17" t="s">
        <v>176</v>
      </c>
      <c r="AW16" s="14" t="s">
        <v>396</v>
      </c>
      <c r="AX16" s="14" t="s">
        <v>185</v>
      </c>
      <c r="AY16" s="14" t="s">
        <v>186</v>
      </c>
      <c r="AZ16" s="14" t="s">
        <v>398</v>
      </c>
      <c r="BA16" s="14" t="s">
        <v>401</v>
      </c>
      <c r="BB16" s="14" t="s">
        <v>400</v>
      </c>
    </row>
    <row r="17" spans="1:54" ht="301.89999999999998" customHeight="1" x14ac:dyDescent="0.25">
      <c r="A17" s="4">
        <v>15</v>
      </c>
      <c r="B17" s="1" t="s">
        <v>5</v>
      </c>
      <c r="C17" s="2" t="s">
        <v>188</v>
      </c>
      <c r="D17" s="8" t="s">
        <v>64</v>
      </c>
      <c r="E17" s="8" t="s">
        <v>64</v>
      </c>
      <c r="F17" s="8" t="s">
        <v>64</v>
      </c>
      <c r="G17" s="8" t="s">
        <v>64</v>
      </c>
      <c r="H17" s="8" t="s">
        <v>64</v>
      </c>
      <c r="I17" s="8" t="s">
        <v>64</v>
      </c>
      <c r="J17" s="8" t="s">
        <v>64</v>
      </c>
      <c r="K17" s="8" t="s">
        <v>64</v>
      </c>
      <c r="L17" s="8" t="s">
        <v>64</v>
      </c>
      <c r="M17" s="8" t="s">
        <v>64</v>
      </c>
      <c r="N17" s="17" t="s">
        <v>152</v>
      </c>
      <c r="O17" s="8" t="s">
        <v>75</v>
      </c>
      <c r="P17" s="8" t="s">
        <v>153</v>
      </c>
      <c r="Q17" s="8" t="s">
        <v>70</v>
      </c>
      <c r="R17" s="8" t="s">
        <v>157</v>
      </c>
      <c r="S17" s="8" t="s">
        <v>75</v>
      </c>
      <c r="T17" s="8" t="s">
        <v>75</v>
      </c>
      <c r="U17" s="23" t="s">
        <v>78</v>
      </c>
      <c r="V17" s="27" t="s">
        <v>411</v>
      </c>
      <c r="W17" s="8">
        <v>5</v>
      </c>
      <c r="X17" s="8">
        <v>5</v>
      </c>
      <c r="Y17" s="8">
        <v>3</v>
      </c>
      <c r="Z17" s="8">
        <v>1</v>
      </c>
      <c r="AA17" s="8">
        <v>5</v>
      </c>
      <c r="AB17" s="12">
        <f t="shared" si="0"/>
        <v>3.9000000000000004</v>
      </c>
      <c r="AC17" s="8">
        <v>4</v>
      </c>
      <c r="AD17" s="8">
        <v>5</v>
      </c>
      <c r="AE17" s="12">
        <f t="shared" si="1"/>
        <v>4.5999999999999996</v>
      </c>
      <c r="AF17" s="3">
        <f t="shared" si="2"/>
        <v>17.940000000000001</v>
      </c>
      <c r="AG17" s="13" t="str">
        <f t="shared" si="3"/>
        <v>A</v>
      </c>
      <c r="AH17" s="14" t="s">
        <v>93</v>
      </c>
      <c r="AI17" s="8">
        <v>1</v>
      </c>
      <c r="AJ17" s="14" t="s">
        <v>204</v>
      </c>
      <c r="AK17" s="8">
        <v>1</v>
      </c>
      <c r="AL17" s="10" t="s">
        <v>421</v>
      </c>
      <c r="AM17" s="8">
        <v>1</v>
      </c>
      <c r="AN17" s="10" t="s">
        <v>356</v>
      </c>
      <c r="AO17" s="8">
        <v>1</v>
      </c>
      <c r="AP17" s="8">
        <f t="shared" si="4"/>
        <v>4</v>
      </c>
      <c r="AQ17" s="13" t="str">
        <f t="shared" si="5"/>
        <v>50%</v>
      </c>
      <c r="AR17" s="15">
        <f t="shared" si="6"/>
        <v>8.9700000000000006</v>
      </c>
      <c r="AS17" s="13" t="str">
        <f t="shared" si="7"/>
        <v>M</v>
      </c>
      <c r="AT17" s="13" t="s">
        <v>171</v>
      </c>
      <c r="AU17" s="14" t="s">
        <v>360</v>
      </c>
      <c r="AV17" s="17" t="s">
        <v>176</v>
      </c>
      <c r="AW17" s="14" t="s">
        <v>396</v>
      </c>
      <c r="AX17" s="14" t="s">
        <v>185</v>
      </c>
      <c r="AY17" s="14" t="s">
        <v>186</v>
      </c>
      <c r="AZ17" s="14" t="s">
        <v>398</v>
      </c>
      <c r="BA17" s="14" t="s">
        <v>401</v>
      </c>
      <c r="BB17" s="14" t="s">
        <v>400</v>
      </c>
    </row>
    <row r="18" spans="1:54" ht="279" customHeight="1" x14ac:dyDescent="0.25">
      <c r="A18" s="4">
        <v>16</v>
      </c>
      <c r="B18" s="1" t="s">
        <v>5</v>
      </c>
      <c r="C18" s="2" t="s">
        <v>189</v>
      </c>
      <c r="D18" s="8" t="s">
        <v>64</v>
      </c>
      <c r="E18" s="8" t="s">
        <v>64</v>
      </c>
      <c r="F18" s="8" t="s">
        <v>64</v>
      </c>
      <c r="G18" s="8" t="s">
        <v>64</v>
      </c>
      <c r="H18" s="8" t="s">
        <v>64</v>
      </c>
      <c r="I18" s="8" t="s">
        <v>64</v>
      </c>
      <c r="J18" s="8" t="s">
        <v>64</v>
      </c>
      <c r="K18" s="8" t="s">
        <v>64</v>
      </c>
      <c r="L18" s="8" t="s">
        <v>64</v>
      </c>
      <c r="M18" s="8" t="s">
        <v>64</v>
      </c>
      <c r="N18" s="17" t="s">
        <v>152</v>
      </c>
      <c r="O18" s="8" t="s">
        <v>75</v>
      </c>
      <c r="P18" s="8" t="s">
        <v>153</v>
      </c>
      <c r="Q18" s="8" t="s">
        <v>70</v>
      </c>
      <c r="R18" s="8" t="s">
        <v>157</v>
      </c>
      <c r="S18" s="8" t="s">
        <v>75</v>
      </c>
      <c r="T18" s="8" t="s">
        <v>75</v>
      </c>
      <c r="U18" s="23" t="s">
        <v>78</v>
      </c>
      <c r="V18" s="27" t="s">
        <v>410</v>
      </c>
      <c r="W18" s="8">
        <v>5</v>
      </c>
      <c r="X18" s="8">
        <v>5</v>
      </c>
      <c r="Y18" s="8">
        <v>3</v>
      </c>
      <c r="Z18" s="8">
        <v>1</v>
      </c>
      <c r="AA18" s="8">
        <v>5</v>
      </c>
      <c r="AB18" s="12">
        <f t="shared" si="0"/>
        <v>3.9000000000000004</v>
      </c>
      <c r="AC18" s="8">
        <v>4</v>
      </c>
      <c r="AD18" s="8">
        <v>5</v>
      </c>
      <c r="AE18" s="12">
        <f t="shared" si="1"/>
        <v>4.5999999999999996</v>
      </c>
      <c r="AF18" s="3">
        <f t="shared" si="2"/>
        <v>17.940000000000001</v>
      </c>
      <c r="AG18" s="13" t="str">
        <f t="shared" si="3"/>
        <v>A</v>
      </c>
      <c r="AH18" s="14" t="s">
        <v>93</v>
      </c>
      <c r="AI18" s="8">
        <v>1</v>
      </c>
      <c r="AJ18" s="14" t="s">
        <v>205</v>
      </c>
      <c r="AK18" s="8">
        <v>1</v>
      </c>
      <c r="AL18" s="10" t="s">
        <v>421</v>
      </c>
      <c r="AM18" s="8">
        <v>1</v>
      </c>
      <c r="AN18" s="10" t="s">
        <v>357</v>
      </c>
      <c r="AO18" s="8">
        <v>2</v>
      </c>
      <c r="AP18" s="8">
        <f t="shared" si="4"/>
        <v>5</v>
      </c>
      <c r="AQ18" s="13" t="str">
        <f t="shared" si="5"/>
        <v>80%</v>
      </c>
      <c r="AR18" s="15">
        <f t="shared" si="6"/>
        <v>3.5879999999999992</v>
      </c>
      <c r="AS18" s="13" t="str">
        <f t="shared" si="7"/>
        <v>B</v>
      </c>
      <c r="AT18" s="13" t="s">
        <v>96</v>
      </c>
      <c r="AU18" s="16" t="s">
        <v>176</v>
      </c>
      <c r="AV18" s="16" t="s">
        <v>176</v>
      </c>
      <c r="AW18" s="16" t="s">
        <v>176</v>
      </c>
      <c r="AX18" s="16" t="s">
        <v>176</v>
      </c>
      <c r="AY18" s="16" t="s">
        <v>176</v>
      </c>
      <c r="AZ18" s="16" t="s">
        <v>176</v>
      </c>
      <c r="BA18" s="16" t="s">
        <v>176</v>
      </c>
      <c r="BB18" s="16" t="s">
        <v>176</v>
      </c>
    </row>
    <row r="19" spans="1:54" ht="279" customHeight="1" x14ac:dyDescent="0.25">
      <c r="A19" s="4">
        <v>17</v>
      </c>
      <c r="B19" s="1" t="s">
        <v>5</v>
      </c>
      <c r="C19" s="2" t="s">
        <v>190</v>
      </c>
      <c r="D19" s="8" t="s">
        <v>64</v>
      </c>
      <c r="E19" s="8" t="s">
        <v>64</v>
      </c>
      <c r="F19" s="8" t="s">
        <v>64</v>
      </c>
      <c r="G19" s="8" t="s">
        <v>64</v>
      </c>
      <c r="H19" s="8" t="s">
        <v>64</v>
      </c>
      <c r="I19" s="8" t="s">
        <v>64</v>
      </c>
      <c r="J19" s="8" t="s">
        <v>64</v>
      </c>
      <c r="K19" s="8" t="s">
        <v>64</v>
      </c>
      <c r="L19" s="8" t="s">
        <v>64</v>
      </c>
      <c r="M19" s="8" t="s">
        <v>64</v>
      </c>
      <c r="N19" s="17" t="s">
        <v>152</v>
      </c>
      <c r="O19" s="8" t="s">
        <v>75</v>
      </c>
      <c r="P19" s="8" t="s">
        <v>153</v>
      </c>
      <c r="Q19" s="8" t="s">
        <v>70</v>
      </c>
      <c r="R19" s="8" t="s">
        <v>157</v>
      </c>
      <c r="S19" s="8" t="s">
        <v>75</v>
      </c>
      <c r="T19" s="8" t="s">
        <v>75</v>
      </c>
      <c r="U19" s="23" t="s">
        <v>78</v>
      </c>
      <c r="V19" s="27" t="s">
        <v>409</v>
      </c>
      <c r="W19" s="8">
        <v>5</v>
      </c>
      <c r="X19" s="8">
        <v>5</v>
      </c>
      <c r="Y19" s="8">
        <v>3</v>
      </c>
      <c r="Z19" s="8">
        <v>1</v>
      </c>
      <c r="AA19" s="8">
        <v>5</v>
      </c>
      <c r="AB19" s="12">
        <f t="shared" si="0"/>
        <v>3.9000000000000004</v>
      </c>
      <c r="AC19" s="8">
        <v>4</v>
      </c>
      <c r="AD19" s="8">
        <v>5</v>
      </c>
      <c r="AE19" s="12">
        <f t="shared" si="1"/>
        <v>4.5999999999999996</v>
      </c>
      <c r="AF19" s="3">
        <f t="shared" si="2"/>
        <v>17.940000000000001</v>
      </c>
      <c r="AG19" s="13" t="str">
        <f t="shared" si="3"/>
        <v>A</v>
      </c>
      <c r="AH19" s="14" t="s">
        <v>93</v>
      </c>
      <c r="AI19" s="8">
        <v>1</v>
      </c>
      <c r="AJ19" s="14" t="s">
        <v>205</v>
      </c>
      <c r="AK19" s="8">
        <v>1</v>
      </c>
      <c r="AL19" s="10" t="s">
        <v>421</v>
      </c>
      <c r="AM19" s="8">
        <v>1</v>
      </c>
      <c r="AN19" s="10" t="s">
        <v>357</v>
      </c>
      <c r="AO19" s="8">
        <v>2</v>
      </c>
      <c r="AP19" s="8">
        <f t="shared" si="4"/>
        <v>5</v>
      </c>
      <c r="AQ19" s="13" t="str">
        <f t="shared" si="5"/>
        <v>80%</v>
      </c>
      <c r="AR19" s="15">
        <f t="shared" si="6"/>
        <v>3.5879999999999992</v>
      </c>
      <c r="AS19" s="13" t="str">
        <f t="shared" si="7"/>
        <v>B</v>
      </c>
      <c r="AT19" s="13" t="s">
        <v>96</v>
      </c>
      <c r="AU19" s="16" t="s">
        <v>176</v>
      </c>
      <c r="AV19" s="16" t="s">
        <v>176</v>
      </c>
      <c r="AW19" s="16" t="s">
        <v>176</v>
      </c>
      <c r="AX19" s="16" t="s">
        <v>176</v>
      </c>
      <c r="AY19" s="16" t="s">
        <v>176</v>
      </c>
      <c r="AZ19" s="16" t="s">
        <v>176</v>
      </c>
      <c r="BA19" s="16" t="s">
        <v>176</v>
      </c>
      <c r="BB19" s="16" t="s">
        <v>176</v>
      </c>
    </row>
    <row r="20" spans="1:54" ht="279" customHeight="1" x14ac:dyDescent="0.25">
      <c r="A20" s="4">
        <v>18</v>
      </c>
      <c r="B20" s="1" t="s">
        <v>5</v>
      </c>
      <c r="C20" s="2" t="s">
        <v>191</v>
      </c>
      <c r="D20" s="8" t="s">
        <v>64</v>
      </c>
      <c r="E20" s="8" t="s">
        <v>64</v>
      </c>
      <c r="F20" s="8" t="s">
        <v>64</v>
      </c>
      <c r="G20" s="8" t="s">
        <v>64</v>
      </c>
      <c r="H20" s="8" t="s">
        <v>64</v>
      </c>
      <c r="I20" s="8" t="s">
        <v>64</v>
      </c>
      <c r="J20" s="8" t="s">
        <v>64</v>
      </c>
      <c r="K20" s="8" t="s">
        <v>64</v>
      </c>
      <c r="L20" s="8" t="s">
        <v>64</v>
      </c>
      <c r="M20" s="8" t="s">
        <v>64</v>
      </c>
      <c r="N20" s="17" t="s">
        <v>152</v>
      </c>
      <c r="O20" s="8" t="s">
        <v>75</v>
      </c>
      <c r="P20" s="8" t="s">
        <v>153</v>
      </c>
      <c r="Q20" s="8" t="s">
        <v>70</v>
      </c>
      <c r="R20" s="8" t="s">
        <v>157</v>
      </c>
      <c r="S20" s="8" t="s">
        <v>75</v>
      </c>
      <c r="T20" s="8" t="s">
        <v>75</v>
      </c>
      <c r="U20" s="23" t="s">
        <v>78</v>
      </c>
      <c r="V20" s="27" t="s">
        <v>408</v>
      </c>
      <c r="W20" s="8">
        <v>3</v>
      </c>
      <c r="X20" s="8">
        <v>5</v>
      </c>
      <c r="Y20" s="8">
        <v>3</v>
      </c>
      <c r="Z20" s="8">
        <v>1</v>
      </c>
      <c r="AA20" s="8">
        <v>5</v>
      </c>
      <c r="AB20" s="12">
        <f t="shared" si="0"/>
        <v>3.2</v>
      </c>
      <c r="AC20" s="8">
        <v>4</v>
      </c>
      <c r="AD20" s="8">
        <v>5</v>
      </c>
      <c r="AE20" s="12">
        <f t="shared" si="1"/>
        <v>4.5999999999999996</v>
      </c>
      <c r="AF20" s="3">
        <f t="shared" si="2"/>
        <v>14.719999999999999</v>
      </c>
      <c r="AG20" s="13" t="str">
        <f t="shared" si="3"/>
        <v>M</v>
      </c>
      <c r="AH20" s="14" t="s">
        <v>93</v>
      </c>
      <c r="AI20" s="8">
        <v>1</v>
      </c>
      <c r="AJ20" s="14" t="s">
        <v>204</v>
      </c>
      <c r="AK20" s="8">
        <v>1</v>
      </c>
      <c r="AL20" s="10" t="s">
        <v>421</v>
      </c>
      <c r="AM20" s="8">
        <v>1</v>
      </c>
      <c r="AN20" s="10" t="s">
        <v>358</v>
      </c>
      <c r="AO20" s="8">
        <v>1</v>
      </c>
      <c r="AP20" s="8">
        <f t="shared" si="4"/>
        <v>4</v>
      </c>
      <c r="AQ20" s="13" t="str">
        <f t="shared" si="5"/>
        <v>50%</v>
      </c>
      <c r="AR20" s="15">
        <f t="shared" si="6"/>
        <v>7.3599999999999994</v>
      </c>
      <c r="AS20" s="13" t="str">
        <f t="shared" si="7"/>
        <v>M</v>
      </c>
      <c r="AT20" s="13" t="s">
        <v>171</v>
      </c>
      <c r="AU20" s="14" t="s">
        <v>360</v>
      </c>
      <c r="AV20" s="17" t="s">
        <v>176</v>
      </c>
      <c r="AW20" s="14" t="s">
        <v>396</v>
      </c>
      <c r="AX20" s="14" t="s">
        <v>185</v>
      </c>
      <c r="AY20" s="14" t="s">
        <v>186</v>
      </c>
      <c r="AZ20" s="14" t="s">
        <v>398</v>
      </c>
      <c r="BA20" s="14" t="s">
        <v>401</v>
      </c>
      <c r="BB20" s="14" t="s">
        <v>400</v>
      </c>
    </row>
    <row r="21" spans="1:54" ht="279" customHeight="1" x14ac:dyDescent="0.25">
      <c r="A21" s="4">
        <v>19</v>
      </c>
      <c r="B21" s="1" t="s">
        <v>5</v>
      </c>
      <c r="C21" s="2" t="s">
        <v>192</v>
      </c>
      <c r="D21" s="8" t="s">
        <v>64</v>
      </c>
      <c r="E21" s="8" t="s">
        <v>64</v>
      </c>
      <c r="F21" s="8" t="s">
        <v>64</v>
      </c>
      <c r="G21" s="8" t="s">
        <v>64</v>
      </c>
      <c r="H21" s="8" t="s">
        <v>64</v>
      </c>
      <c r="I21" s="8" t="s">
        <v>64</v>
      </c>
      <c r="J21" s="8" t="s">
        <v>64</v>
      </c>
      <c r="K21" s="8" t="s">
        <v>64</v>
      </c>
      <c r="L21" s="8" t="s">
        <v>64</v>
      </c>
      <c r="M21" s="8" t="s">
        <v>64</v>
      </c>
      <c r="N21" s="17" t="s">
        <v>152</v>
      </c>
      <c r="O21" s="8" t="s">
        <v>75</v>
      </c>
      <c r="P21" s="8" t="s">
        <v>153</v>
      </c>
      <c r="Q21" s="8" t="s">
        <v>70</v>
      </c>
      <c r="R21" s="8" t="s">
        <v>157</v>
      </c>
      <c r="S21" s="8" t="s">
        <v>75</v>
      </c>
      <c r="T21" s="8" t="s">
        <v>75</v>
      </c>
      <c r="U21" s="23" t="s">
        <v>78</v>
      </c>
      <c r="V21" s="27" t="s">
        <v>408</v>
      </c>
      <c r="W21" s="8">
        <v>3</v>
      </c>
      <c r="X21" s="8">
        <v>5</v>
      </c>
      <c r="Y21" s="8">
        <v>3</v>
      </c>
      <c r="Z21" s="8">
        <v>1</v>
      </c>
      <c r="AA21" s="8">
        <v>5</v>
      </c>
      <c r="AB21" s="12">
        <f t="shared" si="0"/>
        <v>3.2</v>
      </c>
      <c r="AC21" s="8">
        <v>4</v>
      </c>
      <c r="AD21" s="8">
        <v>5</v>
      </c>
      <c r="AE21" s="12">
        <f t="shared" si="1"/>
        <v>4.5999999999999996</v>
      </c>
      <c r="AF21" s="3">
        <f t="shared" si="2"/>
        <v>14.719999999999999</v>
      </c>
      <c r="AG21" s="13" t="str">
        <f t="shared" si="3"/>
        <v>M</v>
      </c>
      <c r="AH21" s="14" t="s">
        <v>93</v>
      </c>
      <c r="AI21" s="8">
        <v>1</v>
      </c>
      <c r="AJ21" s="14" t="s">
        <v>204</v>
      </c>
      <c r="AK21" s="8">
        <v>1</v>
      </c>
      <c r="AL21" s="10" t="s">
        <v>421</v>
      </c>
      <c r="AM21" s="8">
        <v>1</v>
      </c>
      <c r="AN21" s="10" t="s">
        <v>359</v>
      </c>
      <c r="AO21" s="8">
        <v>1</v>
      </c>
      <c r="AP21" s="8">
        <f t="shared" si="4"/>
        <v>4</v>
      </c>
      <c r="AQ21" s="13" t="str">
        <f t="shared" si="5"/>
        <v>50%</v>
      </c>
      <c r="AR21" s="15">
        <f t="shared" si="6"/>
        <v>7.3599999999999994</v>
      </c>
      <c r="AS21" s="13" t="str">
        <f t="shared" si="7"/>
        <v>M</v>
      </c>
      <c r="AT21" s="13" t="s">
        <v>171</v>
      </c>
      <c r="AU21" s="14" t="s">
        <v>360</v>
      </c>
      <c r="AV21" s="17" t="s">
        <v>176</v>
      </c>
      <c r="AW21" s="14" t="s">
        <v>396</v>
      </c>
      <c r="AX21" s="14" t="s">
        <v>185</v>
      </c>
      <c r="AY21" s="14" t="s">
        <v>186</v>
      </c>
      <c r="AZ21" s="14" t="s">
        <v>398</v>
      </c>
      <c r="BA21" s="14" t="s">
        <v>401</v>
      </c>
      <c r="BB21" s="14" t="s">
        <v>400</v>
      </c>
    </row>
    <row r="22" spans="1:54" ht="287.45" customHeight="1" x14ac:dyDescent="0.25">
      <c r="A22" s="4">
        <v>20</v>
      </c>
      <c r="B22" s="3" t="s">
        <v>45</v>
      </c>
      <c r="C22" s="2" t="s">
        <v>43</v>
      </c>
      <c r="D22" s="8" t="s">
        <v>64</v>
      </c>
      <c r="E22" s="8" t="s">
        <v>64</v>
      </c>
      <c r="F22" s="8" t="s">
        <v>64</v>
      </c>
      <c r="G22" s="8" t="s">
        <v>64</v>
      </c>
      <c r="H22" s="8" t="s">
        <v>64</v>
      </c>
      <c r="I22" s="8" t="s">
        <v>64</v>
      </c>
      <c r="J22" s="8" t="s">
        <v>64</v>
      </c>
      <c r="K22" s="8" t="s">
        <v>64</v>
      </c>
      <c r="L22" s="8" t="s">
        <v>64</v>
      </c>
      <c r="M22" s="8" t="s">
        <v>64</v>
      </c>
      <c r="N22" s="24" t="s">
        <v>206</v>
      </c>
      <c r="O22" s="2" t="s">
        <v>207</v>
      </c>
      <c r="P22" s="2" t="s">
        <v>153</v>
      </c>
      <c r="Q22" s="2" t="s">
        <v>208</v>
      </c>
      <c r="R22" s="25" t="s">
        <v>157</v>
      </c>
      <c r="S22" s="26" t="s">
        <v>75</v>
      </c>
      <c r="T22" s="26" t="s">
        <v>75</v>
      </c>
      <c r="U22" s="23" t="s">
        <v>78</v>
      </c>
      <c r="V22" s="27" t="s">
        <v>209</v>
      </c>
      <c r="W22" s="8">
        <v>1</v>
      </c>
      <c r="X22" s="8">
        <v>1</v>
      </c>
      <c r="Y22" s="8">
        <v>3</v>
      </c>
      <c r="Z22" s="8">
        <v>1</v>
      </c>
      <c r="AA22" s="8">
        <v>5</v>
      </c>
      <c r="AB22" s="12">
        <f t="shared" si="0"/>
        <v>1.9</v>
      </c>
      <c r="AC22" s="8">
        <v>3</v>
      </c>
      <c r="AD22" s="8">
        <v>4</v>
      </c>
      <c r="AE22" s="12">
        <f t="shared" si="1"/>
        <v>3.6</v>
      </c>
      <c r="AF22" s="3">
        <f t="shared" si="2"/>
        <v>6.84</v>
      </c>
      <c r="AG22" s="13" t="str">
        <f t="shared" si="3"/>
        <v>M</v>
      </c>
      <c r="AH22" s="14" t="s">
        <v>93</v>
      </c>
      <c r="AI22" s="8">
        <v>1</v>
      </c>
      <c r="AJ22" s="14" t="s">
        <v>284</v>
      </c>
      <c r="AK22" s="8">
        <v>0</v>
      </c>
      <c r="AL22" s="10" t="s">
        <v>283</v>
      </c>
      <c r="AM22" s="8">
        <v>2</v>
      </c>
      <c r="AN22" s="10" t="s">
        <v>282</v>
      </c>
      <c r="AO22" s="8">
        <v>1</v>
      </c>
      <c r="AP22" s="8">
        <f t="shared" si="4"/>
        <v>4</v>
      </c>
      <c r="AQ22" s="13" t="str">
        <f t="shared" si="5"/>
        <v>50%</v>
      </c>
      <c r="AR22" s="15">
        <f t="shared" si="6"/>
        <v>3.42</v>
      </c>
      <c r="AS22" s="13" t="str">
        <f t="shared" si="7"/>
        <v>B</v>
      </c>
      <c r="AT22" s="13" t="s">
        <v>96</v>
      </c>
      <c r="AU22" s="16" t="s">
        <v>176</v>
      </c>
      <c r="AV22" s="16" t="s">
        <v>176</v>
      </c>
      <c r="AW22" s="16" t="s">
        <v>176</v>
      </c>
      <c r="AX22" s="16" t="s">
        <v>176</v>
      </c>
      <c r="AY22" s="16" t="s">
        <v>176</v>
      </c>
      <c r="AZ22" s="16" t="s">
        <v>176</v>
      </c>
      <c r="BA22" s="16" t="s">
        <v>176</v>
      </c>
      <c r="BB22" s="16" t="s">
        <v>176</v>
      </c>
    </row>
    <row r="23" spans="1:54" ht="264.60000000000002" customHeight="1" x14ac:dyDescent="0.25">
      <c r="A23" s="4">
        <v>21</v>
      </c>
      <c r="B23" s="3" t="s">
        <v>45</v>
      </c>
      <c r="C23" s="2" t="s">
        <v>44</v>
      </c>
      <c r="D23" s="8" t="s">
        <v>64</v>
      </c>
      <c r="E23" s="8" t="s">
        <v>64</v>
      </c>
      <c r="F23" s="8" t="s">
        <v>64</v>
      </c>
      <c r="G23" s="8" t="s">
        <v>64</v>
      </c>
      <c r="H23" s="8" t="s">
        <v>64</v>
      </c>
      <c r="I23" s="8" t="s">
        <v>64</v>
      </c>
      <c r="J23" s="8" t="s">
        <v>64</v>
      </c>
      <c r="K23" s="8" t="s">
        <v>64</v>
      </c>
      <c r="L23" s="8" t="s">
        <v>64</v>
      </c>
      <c r="M23" s="8" t="s">
        <v>64</v>
      </c>
      <c r="N23" s="24" t="s">
        <v>210</v>
      </c>
      <c r="O23" s="2" t="s">
        <v>207</v>
      </c>
      <c r="P23" s="2" t="s">
        <v>153</v>
      </c>
      <c r="Q23" s="2" t="s">
        <v>208</v>
      </c>
      <c r="R23" s="25" t="s">
        <v>157</v>
      </c>
      <c r="S23" s="26" t="s">
        <v>75</v>
      </c>
      <c r="T23" s="26" t="s">
        <v>75</v>
      </c>
      <c r="U23" s="23" t="s">
        <v>78</v>
      </c>
      <c r="V23" s="27" t="s">
        <v>211</v>
      </c>
      <c r="W23" s="8">
        <v>1</v>
      </c>
      <c r="X23" s="8">
        <v>1</v>
      </c>
      <c r="Y23" s="8">
        <v>3</v>
      </c>
      <c r="Z23" s="8">
        <v>1</v>
      </c>
      <c r="AA23" s="8">
        <v>5</v>
      </c>
      <c r="AB23" s="12">
        <f t="shared" si="0"/>
        <v>1.9</v>
      </c>
      <c r="AC23" s="8">
        <v>3</v>
      </c>
      <c r="AD23" s="8">
        <v>4</v>
      </c>
      <c r="AE23" s="12">
        <f t="shared" si="1"/>
        <v>3.6</v>
      </c>
      <c r="AF23" s="3">
        <f t="shared" si="2"/>
        <v>6.84</v>
      </c>
      <c r="AG23" s="13" t="str">
        <f t="shared" si="3"/>
        <v>M</v>
      </c>
      <c r="AH23" s="14" t="s">
        <v>93</v>
      </c>
      <c r="AI23" s="8">
        <v>1</v>
      </c>
      <c r="AJ23" s="14" t="s">
        <v>286</v>
      </c>
      <c r="AK23" s="8">
        <v>1</v>
      </c>
      <c r="AL23" s="10" t="s">
        <v>283</v>
      </c>
      <c r="AM23" s="8">
        <v>2</v>
      </c>
      <c r="AN23" s="10" t="s">
        <v>285</v>
      </c>
      <c r="AO23" s="8">
        <v>2</v>
      </c>
      <c r="AP23" s="8">
        <f t="shared" si="4"/>
        <v>6</v>
      </c>
      <c r="AQ23" s="13" t="str">
        <f t="shared" si="5"/>
        <v>80%</v>
      </c>
      <c r="AR23" s="15">
        <f t="shared" si="6"/>
        <v>1.3679999999999994</v>
      </c>
      <c r="AS23" s="13" t="str">
        <f t="shared" si="7"/>
        <v>R</v>
      </c>
      <c r="AT23" s="13" t="s">
        <v>96</v>
      </c>
      <c r="AU23" s="16" t="s">
        <v>176</v>
      </c>
      <c r="AV23" s="16" t="s">
        <v>176</v>
      </c>
      <c r="AW23" s="16" t="s">
        <v>176</v>
      </c>
      <c r="AX23" s="16" t="s">
        <v>176</v>
      </c>
      <c r="AY23" s="16" t="s">
        <v>176</v>
      </c>
      <c r="AZ23" s="16" t="s">
        <v>176</v>
      </c>
      <c r="BA23" s="16" t="s">
        <v>176</v>
      </c>
      <c r="BB23" s="16" t="s">
        <v>176</v>
      </c>
    </row>
    <row r="24" spans="1:54" ht="252.6" customHeight="1" x14ac:dyDescent="0.25">
      <c r="A24" s="4">
        <v>22</v>
      </c>
      <c r="B24" s="3" t="s">
        <v>45</v>
      </c>
      <c r="C24" s="2" t="s">
        <v>46</v>
      </c>
      <c r="D24" s="8" t="s">
        <v>64</v>
      </c>
      <c r="E24" s="8" t="s">
        <v>64</v>
      </c>
      <c r="F24" s="8" t="s">
        <v>64</v>
      </c>
      <c r="G24" s="8" t="s">
        <v>64</v>
      </c>
      <c r="H24" s="8" t="s">
        <v>64</v>
      </c>
      <c r="I24" s="8" t="s">
        <v>64</v>
      </c>
      <c r="J24" s="8" t="s">
        <v>64</v>
      </c>
      <c r="K24" s="8" t="s">
        <v>64</v>
      </c>
      <c r="L24" s="8" t="s">
        <v>64</v>
      </c>
      <c r="M24" s="8" t="s">
        <v>64</v>
      </c>
      <c r="N24" s="24" t="s">
        <v>212</v>
      </c>
      <c r="O24" s="2" t="s">
        <v>75</v>
      </c>
      <c r="P24" s="2" t="s">
        <v>213</v>
      </c>
      <c r="Q24" s="2" t="s">
        <v>70</v>
      </c>
      <c r="R24" s="25" t="s">
        <v>157</v>
      </c>
      <c r="S24" s="26" t="s">
        <v>75</v>
      </c>
      <c r="T24" s="26" t="s">
        <v>75</v>
      </c>
      <c r="U24" s="23" t="s">
        <v>78</v>
      </c>
      <c r="V24" s="23" t="s">
        <v>214</v>
      </c>
      <c r="W24" s="8">
        <v>3</v>
      </c>
      <c r="X24" s="8">
        <v>3</v>
      </c>
      <c r="Y24" s="8">
        <v>3</v>
      </c>
      <c r="Z24" s="8">
        <v>1</v>
      </c>
      <c r="AA24" s="8">
        <v>5</v>
      </c>
      <c r="AB24" s="12">
        <f t="shared" si="0"/>
        <v>2.9</v>
      </c>
      <c r="AC24" s="8">
        <v>3</v>
      </c>
      <c r="AD24" s="8">
        <v>4</v>
      </c>
      <c r="AE24" s="12">
        <f t="shared" si="1"/>
        <v>3.6</v>
      </c>
      <c r="AF24" s="3">
        <f t="shared" si="2"/>
        <v>10.44</v>
      </c>
      <c r="AG24" s="13" t="str">
        <f t="shared" si="3"/>
        <v>M</v>
      </c>
      <c r="AH24" s="14" t="s">
        <v>93</v>
      </c>
      <c r="AI24" s="8">
        <v>1</v>
      </c>
      <c r="AJ24" s="14" t="s">
        <v>288</v>
      </c>
      <c r="AK24" s="8">
        <v>2</v>
      </c>
      <c r="AL24" s="10" t="s">
        <v>287</v>
      </c>
      <c r="AM24" s="8">
        <v>2</v>
      </c>
      <c r="AN24" s="10" t="s">
        <v>336</v>
      </c>
      <c r="AO24" s="8">
        <v>2</v>
      </c>
      <c r="AP24" s="8">
        <f t="shared" si="4"/>
        <v>7</v>
      </c>
      <c r="AQ24" s="13" t="str">
        <f t="shared" si="5"/>
        <v>80%</v>
      </c>
      <c r="AR24" s="15">
        <f t="shared" si="6"/>
        <v>2.0879999999999992</v>
      </c>
      <c r="AS24" s="13" t="str">
        <f t="shared" si="7"/>
        <v>B</v>
      </c>
      <c r="AT24" s="13" t="s">
        <v>96</v>
      </c>
      <c r="AU24" s="16" t="s">
        <v>176</v>
      </c>
      <c r="AV24" s="16" t="s">
        <v>176</v>
      </c>
      <c r="AW24" s="16" t="s">
        <v>176</v>
      </c>
      <c r="AX24" s="16" t="s">
        <v>176</v>
      </c>
      <c r="AY24" s="16" t="s">
        <v>176</v>
      </c>
      <c r="AZ24" s="16" t="s">
        <v>176</v>
      </c>
      <c r="BA24" s="16" t="s">
        <v>176</v>
      </c>
      <c r="BB24" s="16" t="s">
        <v>176</v>
      </c>
    </row>
    <row r="25" spans="1:54" ht="280.89999999999998" customHeight="1" x14ac:dyDescent="0.25">
      <c r="A25" s="4">
        <v>23</v>
      </c>
      <c r="B25" s="1" t="s">
        <v>8</v>
      </c>
      <c r="C25" s="2" t="s">
        <v>38</v>
      </c>
      <c r="D25" s="8" t="s">
        <v>64</v>
      </c>
      <c r="E25" s="8" t="s">
        <v>64</v>
      </c>
      <c r="F25" s="8" t="s">
        <v>64</v>
      </c>
      <c r="G25" s="8" t="s">
        <v>64</v>
      </c>
      <c r="H25" s="8" t="s">
        <v>64</v>
      </c>
      <c r="I25" s="8" t="s">
        <v>64</v>
      </c>
      <c r="J25" s="8" t="s">
        <v>64</v>
      </c>
      <c r="K25" s="8" t="s">
        <v>64</v>
      </c>
      <c r="L25" s="8" t="s">
        <v>64</v>
      </c>
      <c r="M25" s="8" t="s">
        <v>64</v>
      </c>
      <c r="N25" s="17" t="s">
        <v>216</v>
      </c>
      <c r="O25" s="8" t="s">
        <v>75</v>
      </c>
      <c r="P25" s="8" t="s">
        <v>153</v>
      </c>
      <c r="Q25" s="8" t="s">
        <v>70</v>
      </c>
      <c r="R25" s="25" t="s">
        <v>157</v>
      </c>
      <c r="S25" s="26" t="s">
        <v>75</v>
      </c>
      <c r="T25" s="26" t="s">
        <v>75</v>
      </c>
      <c r="U25" s="23" t="s">
        <v>78</v>
      </c>
      <c r="V25" s="24" t="s">
        <v>215</v>
      </c>
      <c r="W25" s="8">
        <v>5</v>
      </c>
      <c r="X25" s="8">
        <v>5</v>
      </c>
      <c r="Y25" s="8">
        <v>3</v>
      </c>
      <c r="Z25" s="8">
        <v>1</v>
      </c>
      <c r="AA25" s="8">
        <v>5</v>
      </c>
      <c r="AB25" s="12">
        <f t="shared" si="0"/>
        <v>3.9000000000000004</v>
      </c>
      <c r="AC25" s="8">
        <v>4</v>
      </c>
      <c r="AD25" s="8">
        <v>5</v>
      </c>
      <c r="AE25" s="12">
        <f t="shared" si="1"/>
        <v>4.5999999999999996</v>
      </c>
      <c r="AF25" s="3">
        <f t="shared" si="2"/>
        <v>17.940000000000001</v>
      </c>
      <c r="AG25" s="13" t="str">
        <f t="shared" si="3"/>
        <v>A</v>
      </c>
      <c r="AH25" s="14" t="s">
        <v>93</v>
      </c>
      <c r="AI25" s="8">
        <v>1</v>
      </c>
      <c r="AJ25" s="14" t="s">
        <v>289</v>
      </c>
      <c r="AK25" s="8">
        <v>2</v>
      </c>
      <c r="AL25" s="10" t="s">
        <v>290</v>
      </c>
      <c r="AM25" s="8">
        <v>2</v>
      </c>
      <c r="AN25" s="10" t="s">
        <v>291</v>
      </c>
      <c r="AO25" s="8">
        <v>2</v>
      </c>
      <c r="AP25" s="8">
        <f t="shared" si="4"/>
        <v>7</v>
      </c>
      <c r="AQ25" s="13" t="str">
        <f t="shared" si="5"/>
        <v>80%</v>
      </c>
      <c r="AR25" s="15">
        <f t="shared" si="6"/>
        <v>3.5879999999999992</v>
      </c>
      <c r="AS25" s="13" t="str">
        <f t="shared" si="7"/>
        <v>B</v>
      </c>
      <c r="AT25" s="13" t="s">
        <v>96</v>
      </c>
      <c r="AU25" s="16" t="s">
        <v>176</v>
      </c>
      <c r="AV25" s="16" t="s">
        <v>176</v>
      </c>
      <c r="AW25" s="16" t="s">
        <v>176</v>
      </c>
      <c r="AX25" s="16" t="s">
        <v>176</v>
      </c>
      <c r="AY25" s="16" t="s">
        <v>176</v>
      </c>
      <c r="AZ25" s="16" t="s">
        <v>176</v>
      </c>
      <c r="BA25" s="16" t="s">
        <v>176</v>
      </c>
      <c r="BB25" s="16" t="s">
        <v>176</v>
      </c>
    </row>
    <row r="26" spans="1:54" ht="272.45" customHeight="1" x14ac:dyDescent="0.25">
      <c r="A26" s="4">
        <v>24</v>
      </c>
      <c r="B26" s="1" t="s">
        <v>8</v>
      </c>
      <c r="C26" s="2" t="s">
        <v>262</v>
      </c>
      <c r="D26" s="8" t="s">
        <v>64</v>
      </c>
      <c r="E26" s="8"/>
      <c r="F26" s="8"/>
      <c r="G26" s="8"/>
      <c r="H26" s="8"/>
      <c r="I26" s="8"/>
      <c r="J26" s="8"/>
      <c r="K26" s="8"/>
      <c r="L26" s="8"/>
      <c r="M26" s="8"/>
      <c r="N26" s="17" t="s">
        <v>160</v>
      </c>
      <c r="O26" s="8" t="s">
        <v>75</v>
      </c>
      <c r="P26" s="8" t="s">
        <v>156</v>
      </c>
      <c r="Q26" s="8" t="s">
        <v>75</v>
      </c>
      <c r="R26" s="25" t="s">
        <v>157</v>
      </c>
      <c r="S26" s="26" t="s">
        <v>75</v>
      </c>
      <c r="T26" s="26" t="s">
        <v>75</v>
      </c>
      <c r="U26" s="23" t="s">
        <v>78</v>
      </c>
      <c r="V26" s="24" t="s">
        <v>215</v>
      </c>
      <c r="W26" s="8">
        <v>5</v>
      </c>
      <c r="X26" s="8">
        <v>5</v>
      </c>
      <c r="Y26" s="8">
        <v>3</v>
      </c>
      <c r="Z26" s="8">
        <v>1</v>
      </c>
      <c r="AA26" s="8">
        <v>3</v>
      </c>
      <c r="AB26" s="12">
        <f t="shared" si="0"/>
        <v>3.6000000000000005</v>
      </c>
      <c r="AC26" s="8">
        <v>5</v>
      </c>
      <c r="AD26" s="8">
        <v>5</v>
      </c>
      <c r="AE26" s="12">
        <f t="shared" si="1"/>
        <v>5</v>
      </c>
      <c r="AF26" s="3">
        <f t="shared" si="2"/>
        <v>18.000000000000004</v>
      </c>
      <c r="AG26" s="13" t="str">
        <f t="shared" si="3"/>
        <v>A</v>
      </c>
      <c r="AH26" s="14" t="s">
        <v>93</v>
      </c>
      <c r="AI26" s="8">
        <v>1</v>
      </c>
      <c r="AJ26" s="14" t="s">
        <v>292</v>
      </c>
      <c r="AK26" s="8">
        <v>2</v>
      </c>
      <c r="AL26" s="10" t="s">
        <v>293</v>
      </c>
      <c r="AM26" s="8">
        <v>2</v>
      </c>
      <c r="AN26" s="10" t="s">
        <v>294</v>
      </c>
      <c r="AO26" s="8">
        <v>2</v>
      </c>
      <c r="AP26" s="8">
        <f t="shared" si="4"/>
        <v>7</v>
      </c>
      <c r="AQ26" s="13" t="str">
        <f t="shared" si="5"/>
        <v>80%</v>
      </c>
      <c r="AR26" s="15">
        <f t="shared" si="6"/>
        <v>3.5999999999999996</v>
      </c>
      <c r="AS26" s="13" t="str">
        <f t="shared" si="7"/>
        <v>B</v>
      </c>
      <c r="AT26" s="13" t="s">
        <v>96</v>
      </c>
      <c r="AU26" s="16" t="s">
        <v>176</v>
      </c>
      <c r="AV26" s="16" t="s">
        <v>176</v>
      </c>
      <c r="AW26" s="16" t="s">
        <v>176</v>
      </c>
      <c r="AX26" s="16" t="s">
        <v>176</v>
      </c>
      <c r="AY26" s="16" t="s">
        <v>176</v>
      </c>
      <c r="AZ26" s="16" t="s">
        <v>176</v>
      </c>
      <c r="BA26" s="16" t="s">
        <v>176</v>
      </c>
      <c r="BB26" s="16" t="s">
        <v>176</v>
      </c>
    </row>
    <row r="27" spans="1:54" ht="272.45" customHeight="1" x14ac:dyDescent="0.25">
      <c r="A27" s="4">
        <v>25</v>
      </c>
      <c r="B27" s="1" t="s">
        <v>8</v>
      </c>
      <c r="C27" s="2" t="s">
        <v>261</v>
      </c>
      <c r="D27" s="8"/>
      <c r="E27" s="8" t="s">
        <v>64</v>
      </c>
      <c r="F27" s="8" t="s">
        <v>64</v>
      </c>
      <c r="G27" s="8" t="s">
        <v>64</v>
      </c>
      <c r="H27" s="8" t="s">
        <v>64</v>
      </c>
      <c r="I27" s="8" t="s">
        <v>64</v>
      </c>
      <c r="J27" s="8" t="s">
        <v>64</v>
      </c>
      <c r="K27" s="8" t="s">
        <v>64</v>
      </c>
      <c r="L27" s="8" t="s">
        <v>64</v>
      </c>
      <c r="M27" s="8" t="s">
        <v>64</v>
      </c>
      <c r="N27" s="17" t="s">
        <v>263</v>
      </c>
      <c r="O27" s="8" t="s">
        <v>75</v>
      </c>
      <c r="P27" s="8" t="s">
        <v>156</v>
      </c>
      <c r="Q27" s="8" t="s">
        <v>75</v>
      </c>
      <c r="R27" s="25" t="s">
        <v>157</v>
      </c>
      <c r="S27" s="26" t="s">
        <v>75</v>
      </c>
      <c r="T27" s="26" t="s">
        <v>75</v>
      </c>
      <c r="U27" s="23" t="s">
        <v>78</v>
      </c>
      <c r="V27" s="24" t="s">
        <v>215</v>
      </c>
      <c r="W27" s="8">
        <v>5</v>
      </c>
      <c r="X27" s="8">
        <v>5</v>
      </c>
      <c r="Y27" s="8">
        <v>3</v>
      </c>
      <c r="Z27" s="8">
        <v>1</v>
      </c>
      <c r="AA27" s="8">
        <v>3</v>
      </c>
      <c r="AB27" s="12">
        <f t="shared" si="0"/>
        <v>3.6000000000000005</v>
      </c>
      <c r="AC27" s="8">
        <v>4</v>
      </c>
      <c r="AD27" s="8">
        <v>5</v>
      </c>
      <c r="AE27" s="12">
        <f t="shared" ref="AE27" si="8">(AC27*$AC$1)+(AD27*$AD$1)</f>
        <v>4.5999999999999996</v>
      </c>
      <c r="AF27" s="3">
        <f t="shared" ref="AF27" si="9">AB27*AE27</f>
        <v>16.560000000000002</v>
      </c>
      <c r="AG27" s="13" t="str">
        <f t="shared" si="3"/>
        <v>A</v>
      </c>
      <c r="AH27" s="14" t="s">
        <v>93</v>
      </c>
      <c r="AI27" s="8">
        <v>1</v>
      </c>
      <c r="AJ27" s="14" t="s">
        <v>292</v>
      </c>
      <c r="AK27" s="8">
        <v>2</v>
      </c>
      <c r="AL27" s="10" t="s">
        <v>295</v>
      </c>
      <c r="AM27" s="8">
        <v>2</v>
      </c>
      <c r="AN27" s="10" t="s">
        <v>294</v>
      </c>
      <c r="AO27" s="8">
        <v>2</v>
      </c>
      <c r="AP27" s="8">
        <f t="shared" ref="AP27" si="10">AI27+AK27+AM27+AO27</f>
        <v>7</v>
      </c>
      <c r="AQ27" s="13" t="str">
        <f t="shared" si="5"/>
        <v>80%</v>
      </c>
      <c r="AR27" s="15">
        <f t="shared" ref="AR27" si="11">AF27-(AF27*AQ27)</f>
        <v>3.3119999999999994</v>
      </c>
      <c r="AS27" s="13" t="str">
        <f t="shared" si="7"/>
        <v>B</v>
      </c>
      <c r="AT27" s="13" t="s">
        <v>96</v>
      </c>
      <c r="AU27" s="16" t="s">
        <v>176</v>
      </c>
      <c r="AV27" s="16" t="s">
        <v>176</v>
      </c>
      <c r="AW27" s="16" t="s">
        <v>176</v>
      </c>
      <c r="AX27" s="16" t="s">
        <v>176</v>
      </c>
      <c r="AY27" s="16" t="s">
        <v>176</v>
      </c>
      <c r="AZ27" s="16" t="s">
        <v>176</v>
      </c>
      <c r="BA27" s="16" t="s">
        <v>176</v>
      </c>
      <c r="BB27" s="16" t="s">
        <v>176</v>
      </c>
    </row>
    <row r="28" spans="1:54" ht="274.89999999999998" customHeight="1" x14ac:dyDescent="0.25">
      <c r="A28" s="4">
        <v>26</v>
      </c>
      <c r="B28" s="1" t="s">
        <v>8</v>
      </c>
      <c r="C28" s="2" t="s">
        <v>39</v>
      </c>
      <c r="D28" s="8" t="s">
        <v>64</v>
      </c>
      <c r="E28" s="8" t="s">
        <v>64</v>
      </c>
      <c r="F28" s="8" t="s">
        <v>64</v>
      </c>
      <c r="G28" s="8" t="s">
        <v>64</v>
      </c>
      <c r="H28" s="8" t="s">
        <v>64</v>
      </c>
      <c r="I28" s="8" t="s">
        <v>64</v>
      </c>
      <c r="J28" s="8" t="s">
        <v>64</v>
      </c>
      <c r="K28" s="8" t="s">
        <v>64</v>
      </c>
      <c r="L28" s="8" t="s">
        <v>64</v>
      </c>
      <c r="M28" s="8" t="s">
        <v>64</v>
      </c>
      <c r="N28" s="17" t="s">
        <v>217</v>
      </c>
      <c r="O28" s="8" t="s">
        <v>75</v>
      </c>
      <c r="P28" s="8" t="s">
        <v>156</v>
      </c>
      <c r="Q28" s="8" t="s">
        <v>75</v>
      </c>
      <c r="R28" s="25" t="s">
        <v>157</v>
      </c>
      <c r="S28" s="26" t="s">
        <v>75</v>
      </c>
      <c r="T28" s="26" t="s">
        <v>75</v>
      </c>
      <c r="U28" s="23" t="s">
        <v>78</v>
      </c>
      <c r="V28" s="24" t="s">
        <v>215</v>
      </c>
      <c r="W28" s="8">
        <v>3</v>
      </c>
      <c r="X28" s="8">
        <v>3</v>
      </c>
      <c r="Y28" s="8">
        <v>3</v>
      </c>
      <c r="Z28" s="8">
        <v>1</v>
      </c>
      <c r="AA28" s="8">
        <v>3</v>
      </c>
      <c r="AB28" s="12">
        <f t="shared" si="0"/>
        <v>2.5999999999999996</v>
      </c>
      <c r="AC28" s="8">
        <v>3</v>
      </c>
      <c r="AD28" s="8">
        <v>3</v>
      </c>
      <c r="AE28" s="12">
        <f t="shared" si="1"/>
        <v>3</v>
      </c>
      <c r="AF28" s="3">
        <f t="shared" si="2"/>
        <v>7.7999999999999989</v>
      </c>
      <c r="AG28" s="13" t="str">
        <f t="shared" si="3"/>
        <v>M</v>
      </c>
      <c r="AH28" s="14" t="s">
        <v>93</v>
      </c>
      <c r="AI28" s="8">
        <v>1</v>
      </c>
      <c r="AJ28" s="14" t="s">
        <v>296</v>
      </c>
      <c r="AK28" s="8">
        <v>2</v>
      </c>
      <c r="AL28" s="10" t="s">
        <v>297</v>
      </c>
      <c r="AM28" s="8">
        <v>2</v>
      </c>
      <c r="AN28" s="10" t="s">
        <v>294</v>
      </c>
      <c r="AO28" s="8">
        <v>2</v>
      </c>
      <c r="AP28" s="8">
        <f t="shared" si="4"/>
        <v>7</v>
      </c>
      <c r="AQ28" s="13" t="str">
        <f t="shared" si="5"/>
        <v>80%</v>
      </c>
      <c r="AR28" s="15">
        <f t="shared" si="6"/>
        <v>1.5599999999999996</v>
      </c>
      <c r="AS28" s="13" t="str">
        <f t="shared" si="7"/>
        <v>R</v>
      </c>
      <c r="AT28" s="13" t="s">
        <v>96</v>
      </c>
      <c r="AU28" s="16" t="s">
        <v>176</v>
      </c>
      <c r="AV28" s="16" t="s">
        <v>176</v>
      </c>
      <c r="AW28" s="16" t="s">
        <v>176</v>
      </c>
      <c r="AX28" s="16" t="s">
        <v>176</v>
      </c>
      <c r="AY28" s="16" t="s">
        <v>176</v>
      </c>
      <c r="AZ28" s="16" t="s">
        <v>176</v>
      </c>
      <c r="BA28" s="16" t="s">
        <v>176</v>
      </c>
      <c r="BB28" s="16" t="s">
        <v>176</v>
      </c>
    </row>
    <row r="29" spans="1:54" ht="273.60000000000002" customHeight="1" x14ac:dyDescent="0.25">
      <c r="A29" s="4">
        <v>27</v>
      </c>
      <c r="B29" s="1" t="s">
        <v>8</v>
      </c>
      <c r="C29" s="2" t="s">
        <v>40</v>
      </c>
      <c r="D29" s="8"/>
      <c r="E29" s="8" t="s">
        <v>64</v>
      </c>
      <c r="F29" s="8" t="s">
        <v>64</v>
      </c>
      <c r="G29" s="8" t="s">
        <v>64</v>
      </c>
      <c r="H29" s="8" t="s">
        <v>64</v>
      </c>
      <c r="I29" s="8" t="s">
        <v>64</v>
      </c>
      <c r="J29" s="8" t="s">
        <v>64</v>
      </c>
      <c r="K29" s="8" t="s">
        <v>64</v>
      </c>
      <c r="L29" s="8"/>
      <c r="M29" s="8"/>
      <c r="N29" s="17" t="s">
        <v>162</v>
      </c>
      <c r="O29" s="8" t="s">
        <v>75</v>
      </c>
      <c r="P29" s="8" t="s">
        <v>153</v>
      </c>
      <c r="Q29" s="17" t="s">
        <v>164</v>
      </c>
      <c r="R29" s="25" t="s">
        <v>157</v>
      </c>
      <c r="S29" s="26" t="s">
        <v>75</v>
      </c>
      <c r="T29" s="26" t="s">
        <v>75</v>
      </c>
      <c r="U29" s="23" t="s">
        <v>78</v>
      </c>
      <c r="V29" s="24" t="s">
        <v>215</v>
      </c>
      <c r="W29" s="8">
        <v>5</v>
      </c>
      <c r="X29" s="8">
        <v>5</v>
      </c>
      <c r="Y29" s="8">
        <v>3</v>
      </c>
      <c r="Z29" s="8">
        <v>1</v>
      </c>
      <c r="AA29" s="8">
        <v>5</v>
      </c>
      <c r="AB29" s="12">
        <f t="shared" si="0"/>
        <v>3.9000000000000004</v>
      </c>
      <c r="AC29" s="8">
        <v>4</v>
      </c>
      <c r="AD29" s="8">
        <v>4</v>
      </c>
      <c r="AE29" s="12">
        <f t="shared" si="1"/>
        <v>4</v>
      </c>
      <c r="AF29" s="3">
        <f t="shared" si="2"/>
        <v>15.600000000000001</v>
      </c>
      <c r="AG29" s="13" t="str">
        <f t="shared" si="3"/>
        <v>M</v>
      </c>
      <c r="AH29" s="14" t="s">
        <v>93</v>
      </c>
      <c r="AI29" s="8">
        <v>1</v>
      </c>
      <c r="AJ29" s="14" t="s">
        <v>298</v>
      </c>
      <c r="AK29" s="8">
        <v>2</v>
      </c>
      <c r="AL29" s="10" t="s">
        <v>423</v>
      </c>
      <c r="AM29" s="8">
        <v>2</v>
      </c>
      <c r="AN29" s="10" t="s">
        <v>422</v>
      </c>
      <c r="AO29" s="8">
        <v>2</v>
      </c>
      <c r="AP29" s="8">
        <f t="shared" si="4"/>
        <v>7</v>
      </c>
      <c r="AQ29" s="13" t="str">
        <f t="shared" si="5"/>
        <v>80%</v>
      </c>
      <c r="AR29" s="15">
        <f t="shared" si="6"/>
        <v>3.1199999999999992</v>
      </c>
      <c r="AS29" s="13" t="str">
        <f t="shared" si="7"/>
        <v>B</v>
      </c>
      <c r="AT29" s="13" t="s">
        <v>96</v>
      </c>
      <c r="AU29" s="16" t="s">
        <v>176</v>
      </c>
      <c r="AV29" s="16" t="s">
        <v>176</v>
      </c>
      <c r="AW29" s="16" t="s">
        <v>176</v>
      </c>
      <c r="AX29" s="16" t="s">
        <v>176</v>
      </c>
      <c r="AY29" s="16" t="s">
        <v>176</v>
      </c>
      <c r="AZ29" s="16" t="s">
        <v>176</v>
      </c>
      <c r="BA29" s="16" t="s">
        <v>176</v>
      </c>
      <c r="BB29" s="16" t="s">
        <v>176</v>
      </c>
    </row>
    <row r="30" spans="1:54" ht="279.60000000000002" customHeight="1" x14ac:dyDescent="0.25">
      <c r="A30" s="4">
        <v>28</v>
      </c>
      <c r="B30" s="1" t="s">
        <v>8</v>
      </c>
      <c r="C30" s="2" t="s">
        <v>42</v>
      </c>
      <c r="D30" s="8"/>
      <c r="E30" s="8" t="s">
        <v>64</v>
      </c>
      <c r="F30" s="8" t="s">
        <v>64</v>
      </c>
      <c r="G30" s="8" t="s">
        <v>64</v>
      </c>
      <c r="H30" s="8" t="s">
        <v>64</v>
      </c>
      <c r="I30" s="8" t="s">
        <v>64</v>
      </c>
      <c r="J30" s="8" t="s">
        <v>64</v>
      </c>
      <c r="K30" s="8" t="s">
        <v>64</v>
      </c>
      <c r="L30" s="8"/>
      <c r="M30" s="8"/>
      <c r="N30" s="17" t="s">
        <v>165</v>
      </c>
      <c r="O30" s="8" t="s">
        <v>75</v>
      </c>
      <c r="P30" s="8" t="s">
        <v>218</v>
      </c>
      <c r="Q30" s="8" t="s">
        <v>70</v>
      </c>
      <c r="R30" s="25" t="s">
        <v>157</v>
      </c>
      <c r="S30" s="26" t="s">
        <v>75</v>
      </c>
      <c r="T30" s="26" t="s">
        <v>75</v>
      </c>
      <c r="U30" s="23" t="s">
        <v>78</v>
      </c>
      <c r="V30" s="24" t="s">
        <v>215</v>
      </c>
      <c r="W30" s="8">
        <v>5</v>
      </c>
      <c r="X30" s="8">
        <v>5</v>
      </c>
      <c r="Y30" s="8">
        <v>3</v>
      </c>
      <c r="Z30" s="8">
        <v>1</v>
      </c>
      <c r="AA30" s="8">
        <v>3</v>
      </c>
      <c r="AB30" s="12">
        <f t="shared" si="0"/>
        <v>3.6000000000000005</v>
      </c>
      <c r="AC30" s="8">
        <v>4</v>
      </c>
      <c r="AD30" s="8">
        <v>4</v>
      </c>
      <c r="AE30" s="12">
        <f t="shared" si="1"/>
        <v>4</v>
      </c>
      <c r="AF30" s="3">
        <f t="shared" si="2"/>
        <v>14.400000000000002</v>
      </c>
      <c r="AG30" s="13" t="str">
        <f t="shared" si="3"/>
        <v>M</v>
      </c>
      <c r="AH30" s="14" t="s">
        <v>93</v>
      </c>
      <c r="AI30" s="8">
        <v>1</v>
      </c>
      <c r="AJ30" s="14" t="s">
        <v>299</v>
      </c>
      <c r="AK30" s="8">
        <v>2</v>
      </c>
      <c r="AL30" s="10" t="s">
        <v>300</v>
      </c>
      <c r="AM30" s="8">
        <v>2</v>
      </c>
      <c r="AN30" s="10" t="s">
        <v>328</v>
      </c>
      <c r="AO30" s="8">
        <v>2</v>
      </c>
      <c r="AP30" s="8">
        <f t="shared" si="4"/>
        <v>7</v>
      </c>
      <c r="AQ30" s="13" t="str">
        <f t="shared" si="5"/>
        <v>80%</v>
      </c>
      <c r="AR30" s="15">
        <f t="shared" si="6"/>
        <v>2.879999999999999</v>
      </c>
      <c r="AS30" s="13" t="str">
        <f t="shared" si="7"/>
        <v>B</v>
      </c>
      <c r="AT30" s="13" t="s">
        <v>96</v>
      </c>
      <c r="AU30" s="16" t="s">
        <v>176</v>
      </c>
      <c r="AV30" s="16" t="s">
        <v>176</v>
      </c>
      <c r="AW30" s="16" t="s">
        <v>176</v>
      </c>
      <c r="AX30" s="16" t="s">
        <v>176</v>
      </c>
      <c r="AY30" s="16" t="s">
        <v>176</v>
      </c>
      <c r="AZ30" s="16" t="s">
        <v>176</v>
      </c>
      <c r="BA30" s="16" t="s">
        <v>176</v>
      </c>
      <c r="BB30" s="16" t="s">
        <v>176</v>
      </c>
    </row>
    <row r="31" spans="1:54" ht="306" customHeight="1" x14ac:dyDescent="0.25">
      <c r="A31" s="4">
        <v>29</v>
      </c>
      <c r="B31" s="1" t="s">
        <v>3</v>
      </c>
      <c r="C31" s="2" t="s">
        <v>23</v>
      </c>
      <c r="D31" s="8" t="s">
        <v>64</v>
      </c>
      <c r="E31" s="8" t="s">
        <v>64</v>
      </c>
      <c r="F31" s="8" t="s">
        <v>64</v>
      </c>
      <c r="G31" s="8" t="s">
        <v>64</v>
      </c>
      <c r="H31" s="8" t="s">
        <v>64</v>
      </c>
      <c r="I31" s="8" t="s">
        <v>64</v>
      </c>
      <c r="J31" s="8" t="s">
        <v>64</v>
      </c>
      <c r="K31" s="8" t="s">
        <v>64</v>
      </c>
      <c r="L31" s="8" t="s">
        <v>64</v>
      </c>
      <c r="M31" s="8" t="s">
        <v>64</v>
      </c>
      <c r="N31" s="17" t="s">
        <v>66</v>
      </c>
      <c r="O31" s="8" t="s">
        <v>70</v>
      </c>
      <c r="P31" s="8" t="s">
        <v>71</v>
      </c>
      <c r="Q31" s="8" t="s">
        <v>71</v>
      </c>
      <c r="R31" s="8" t="s">
        <v>75</v>
      </c>
      <c r="S31" s="8" t="s">
        <v>75</v>
      </c>
      <c r="T31" s="8" t="s">
        <v>75</v>
      </c>
      <c r="U31" s="21" t="s">
        <v>148</v>
      </c>
      <c r="V31" s="10" t="s">
        <v>149</v>
      </c>
      <c r="W31" s="8">
        <v>5</v>
      </c>
      <c r="X31" s="8">
        <v>1</v>
      </c>
      <c r="Y31" s="8">
        <v>3</v>
      </c>
      <c r="Z31" s="8">
        <v>1</v>
      </c>
      <c r="AA31" s="8">
        <v>1</v>
      </c>
      <c r="AB31" s="12">
        <f t="shared" si="0"/>
        <v>2.6999999999999997</v>
      </c>
      <c r="AC31" s="8">
        <v>3</v>
      </c>
      <c r="AD31" s="8">
        <v>3</v>
      </c>
      <c r="AE31" s="12">
        <f t="shared" si="1"/>
        <v>3</v>
      </c>
      <c r="AF31" s="3">
        <f t="shared" si="2"/>
        <v>8.1</v>
      </c>
      <c r="AG31" s="13" t="str">
        <f t="shared" si="3"/>
        <v>M</v>
      </c>
      <c r="AH31" s="14" t="s">
        <v>93</v>
      </c>
      <c r="AI31" s="8">
        <v>1</v>
      </c>
      <c r="AJ31" s="14" t="s">
        <v>143</v>
      </c>
      <c r="AK31" s="8">
        <v>2</v>
      </c>
      <c r="AL31" s="10" t="s">
        <v>131</v>
      </c>
      <c r="AM31" s="8">
        <v>2</v>
      </c>
      <c r="AN31" s="10" t="s">
        <v>144</v>
      </c>
      <c r="AO31" s="8">
        <v>2</v>
      </c>
      <c r="AP31" s="8">
        <f t="shared" si="4"/>
        <v>7</v>
      </c>
      <c r="AQ31" s="13" t="str">
        <f t="shared" si="5"/>
        <v>80%</v>
      </c>
      <c r="AR31" s="15">
        <f t="shared" si="6"/>
        <v>1.6199999999999992</v>
      </c>
      <c r="AS31" s="13" t="str">
        <f t="shared" si="7"/>
        <v>R</v>
      </c>
      <c r="AT31" s="13" t="s">
        <v>96</v>
      </c>
      <c r="AU31" s="16" t="s">
        <v>176</v>
      </c>
      <c r="AV31" s="16" t="s">
        <v>176</v>
      </c>
      <c r="AW31" s="16" t="s">
        <v>176</v>
      </c>
      <c r="AX31" s="16" t="s">
        <v>176</v>
      </c>
      <c r="AY31" s="16" t="s">
        <v>176</v>
      </c>
      <c r="AZ31" s="16" t="s">
        <v>176</v>
      </c>
      <c r="BA31" s="16" t="s">
        <v>176</v>
      </c>
      <c r="BB31" s="16" t="s">
        <v>176</v>
      </c>
    </row>
    <row r="32" spans="1:54" ht="301.89999999999998" customHeight="1" x14ac:dyDescent="0.25">
      <c r="A32" s="4">
        <v>30</v>
      </c>
      <c r="B32" s="1" t="s">
        <v>3</v>
      </c>
      <c r="C32" s="2" t="s">
        <v>25</v>
      </c>
      <c r="D32" s="8" t="s">
        <v>64</v>
      </c>
      <c r="E32" s="8" t="s">
        <v>64</v>
      </c>
      <c r="F32" s="8" t="s">
        <v>64</v>
      </c>
      <c r="G32" s="8" t="s">
        <v>64</v>
      </c>
      <c r="H32" s="8" t="s">
        <v>64</v>
      </c>
      <c r="I32" s="8" t="s">
        <v>64</v>
      </c>
      <c r="J32" s="8" t="s">
        <v>64</v>
      </c>
      <c r="K32" s="8" t="s">
        <v>64</v>
      </c>
      <c r="L32" s="8" t="s">
        <v>64</v>
      </c>
      <c r="M32" s="8" t="s">
        <v>64</v>
      </c>
      <c r="N32" s="17" t="s">
        <v>66</v>
      </c>
      <c r="O32" s="8" t="s">
        <v>70</v>
      </c>
      <c r="P32" s="8" t="s">
        <v>71</v>
      </c>
      <c r="Q32" s="8" t="s">
        <v>71</v>
      </c>
      <c r="R32" s="8" t="s">
        <v>75</v>
      </c>
      <c r="S32" s="8" t="s">
        <v>75</v>
      </c>
      <c r="T32" s="8" t="s">
        <v>75</v>
      </c>
      <c r="U32" s="21" t="s">
        <v>148</v>
      </c>
      <c r="V32" s="10" t="s">
        <v>150</v>
      </c>
      <c r="W32" s="8">
        <v>3</v>
      </c>
      <c r="X32" s="8">
        <v>1</v>
      </c>
      <c r="Y32" s="8">
        <v>3</v>
      </c>
      <c r="Z32" s="8">
        <v>1</v>
      </c>
      <c r="AA32" s="8">
        <v>1</v>
      </c>
      <c r="AB32" s="12">
        <f t="shared" si="0"/>
        <v>1.9999999999999996</v>
      </c>
      <c r="AC32" s="8">
        <v>3</v>
      </c>
      <c r="AD32" s="8">
        <v>3</v>
      </c>
      <c r="AE32" s="12">
        <f t="shared" si="1"/>
        <v>3</v>
      </c>
      <c r="AF32" s="3">
        <f t="shared" si="2"/>
        <v>5.9999999999999982</v>
      </c>
      <c r="AG32" s="13" t="str">
        <f t="shared" si="3"/>
        <v>M</v>
      </c>
      <c r="AH32" s="14" t="s">
        <v>93</v>
      </c>
      <c r="AI32" s="8">
        <v>1</v>
      </c>
      <c r="AJ32" s="14" t="s">
        <v>143</v>
      </c>
      <c r="AK32" s="8">
        <v>2</v>
      </c>
      <c r="AL32" s="10" t="s">
        <v>145</v>
      </c>
      <c r="AM32" s="8">
        <v>2</v>
      </c>
      <c r="AN32" s="10" t="s">
        <v>146</v>
      </c>
      <c r="AO32" s="8">
        <v>2</v>
      </c>
      <c r="AP32" s="8">
        <f t="shared" si="4"/>
        <v>7</v>
      </c>
      <c r="AQ32" s="13" t="str">
        <f t="shared" si="5"/>
        <v>80%</v>
      </c>
      <c r="AR32" s="15">
        <f t="shared" si="6"/>
        <v>1.1999999999999993</v>
      </c>
      <c r="AS32" s="13" t="str">
        <f t="shared" si="7"/>
        <v>R</v>
      </c>
      <c r="AT32" s="13" t="s">
        <v>96</v>
      </c>
      <c r="AU32" s="16" t="s">
        <v>176</v>
      </c>
      <c r="AV32" s="16" t="s">
        <v>176</v>
      </c>
      <c r="AW32" s="16" t="s">
        <v>176</v>
      </c>
      <c r="AX32" s="16" t="s">
        <v>176</v>
      </c>
      <c r="AY32" s="16" t="s">
        <v>176</v>
      </c>
      <c r="AZ32" s="16" t="s">
        <v>176</v>
      </c>
      <c r="BA32" s="16" t="s">
        <v>176</v>
      </c>
      <c r="BB32" s="16" t="s">
        <v>176</v>
      </c>
    </row>
    <row r="33" spans="1:54" ht="304.89999999999998" customHeight="1" x14ac:dyDescent="0.25">
      <c r="A33" s="4">
        <v>31</v>
      </c>
      <c r="B33" s="1" t="s">
        <v>3</v>
      </c>
      <c r="C33" s="2" t="s">
        <v>26</v>
      </c>
      <c r="D33" s="8" t="s">
        <v>64</v>
      </c>
      <c r="E33" s="8" t="s">
        <v>64</v>
      </c>
      <c r="F33" s="8" t="s">
        <v>64</v>
      </c>
      <c r="G33" s="8" t="s">
        <v>64</v>
      </c>
      <c r="H33" s="8" t="s">
        <v>64</v>
      </c>
      <c r="I33" s="8" t="s">
        <v>64</v>
      </c>
      <c r="J33" s="8" t="s">
        <v>64</v>
      </c>
      <c r="K33" s="8" t="s">
        <v>64</v>
      </c>
      <c r="L33" s="8" t="s">
        <v>64</v>
      </c>
      <c r="M33" s="8" t="s">
        <v>64</v>
      </c>
      <c r="N33" s="17" t="s">
        <v>152</v>
      </c>
      <c r="O33" s="8" t="s">
        <v>75</v>
      </c>
      <c r="P33" s="8" t="s">
        <v>153</v>
      </c>
      <c r="Q33" s="8" t="s">
        <v>70</v>
      </c>
      <c r="R33" s="8" t="s">
        <v>75</v>
      </c>
      <c r="S33" s="8" t="s">
        <v>75</v>
      </c>
      <c r="T33" s="8" t="s">
        <v>75</v>
      </c>
      <c r="U33" s="21" t="s">
        <v>148</v>
      </c>
      <c r="V33" s="10" t="s">
        <v>151</v>
      </c>
      <c r="W33" s="8">
        <v>5</v>
      </c>
      <c r="X33" s="8">
        <v>3</v>
      </c>
      <c r="Y33" s="8">
        <v>3</v>
      </c>
      <c r="Z33" s="8">
        <v>1</v>
      </c>
      <c r="AA33" s="8">
        <v>5</v>
      </c>
      <c r="AB33" s="12">
        <f t="shared" si="0"/>
        <v>3.6000000000000005</v>
      </c>
      <c r="AC33" s="8">
        <v>4</v>
      </c>
      <c r="AD33" s="8">
        <v>4</v>
      </c>
      <c r="AE33" s="12">
        <f t="shared" si="1"/>
        <v>4</v>
      </c>
      <c r="AF33" s="3">
        <f t="shared" si="2"/>
        <v>14.400000000000002</v>
      </c>
      <c r="AG33" s="13" t="str">
        <f t="shared" si="3"/>
        <v>M</v>
      </c>
      <c r="AH33" s="14" t="s">
        <v>93</v>
      </c>
      <c r="AI33" s="8">
        <v>1</v>
      </c>
      <c r="AJ33" s="14" t="s">
        <v>133</v>
      </c>
      <c r="AK33" s="8">
        <v>2</v>
      </c>
      <c r="AL33" s="10" t="s">
        <v>131</v>
      </c>
      <c r="AM33" s="8">
        <v>2</v>
      </c>
      <c r="AN33" s="10" t="s">
        <v>337</v>
      </c>
      <c r="AO33" s="8">
        <v>2</v>
      </c>
      <c r="AP33" s="8">
        <f t="shared" si="4"/>
        <v>7</v>
      </c>
      <c r="AQ33" s="13" t="str">
        <f t="shared" si="5"/>
        <v>80%</v>
      </c>
      <c r="AR33" s="15">
        <f t="shared" si="6"/>
        <v>2.879999999999999</v>
      </c>
      <c r="AS33" s="13" t="str">
        <f t="shared" si="7"/>
        <v>B</v>
      </c>
      <c r="AT33" s="13" t="s">
        <v>96</v>
      </c>
      <c r="AU33" s="16" t="s">
        <v>176</v>
      </c>
      <c r="AV33" s="16" t="s">
        <v>176</v>
      </c>
      <c r="AW33" s="16" t="s">
        <v>176</v>
      </c>
      <c r="AX33" s="16" t="s">
        <v>176</v>
      </c>
      <c r="AY33" s="16" t="s">
        <v>176</v>
      </c>
      <c r="AZ33" s="16" t="s">
        <v>176</v>
      </c>
      <c r="BA33" s="16" t="s">
        <v>176</v>
      </c>
      <c r="BB33" s="16" t="s">
        <v>176</v>
      </c>
    </row>
    <row r="34" spans="1:54" ht="294.60000000000002" customHeight="1" x14ac:dyDescent="0.25">
      <c r="A34" s="4">
        <v>32</v>
      </c>
      <c r="B34" s="1" t="s">
        <v>3</v>
      </c>
      <c r="C34" s="2" t="s">
        <v>7</v>
      </c>
      <c r="D34" s="8" t="s">
        <v>64</v>
      </c>
      <c r="E34" s="8" t="s">
        <v>64</v>
      </c>
      <c r="F34" s="8" t="s">
        <v>64</v>
      </c>
      <c r="G34" s="8" t="s">
        <v>64</v>
      </c>
      <c r="H34" s="8" t="s">
        <v>64</v>
      </c>
      <c r="I34" s="8" t="s">
        <v>64</v>
      </c>
      <c r="J34" s="8" t="s">
        <v>64</v>
      </c>
      <c r="K34" s="8" t="s">
        <v>64</v>
      </c>
      <c r="L34" s="8" t="s">
        <v>64</v>
      </c>
      <c r="M34" s="8" t="s">
        <v>64</v>
      </c>
      <c r="N34" s="17" t="s">
        <v>154</v>
      </c>
      <c r="O34" s="8" t="s">
        <v>155</v>
      </c>
      <c r="P34" s="8" t="s">
        <v>156</v>
      </c>
      <c r="Q34" s="8" t="s">
        <v>70</v>
      </c>
      <c r="R34" s="8" t="s">
        <v>157</v>
      </c>
      <c r="S34" s="8" t="s">
        <v>75</v>
      </c>
      <c r="T34" s="8" t="s">
        <v>75</v>
      </c>
      <c r="U34" s="21" t="s">
        <v>148</v>
      </c>
      <c r="V34" s="10" t="s">
        <v>158</v>
      </c>
      <c r="W34" s="8">
        <v>3</v>
      </c>
      <c r="X34" s="8">
        <v>1</v>
      </c>
      <c r="Y34" s="8">
        <v>3</v>
      </c>
      <c r="Z34" s="8">
        <v>1</v>
      </c>
      <c r="AA34" s="8">
        <v>3</v>
      </c>
      <c r="AB34" s="12">
        <f t="shared" si="0"/>
        <v>2.2999999999999998</v>
      </c>
      <c r="AC34" s="8">
        <v>3</v>
      </c>
      <c r="AD34" s="8">
        <v>4</v>
      </c>
      <c r="AE34" s="12">
        <f t="shared" si="1"/>
        <v>3.6</v>
      </c>
      <c r="AF34" s="3">
        <f t="shared" si="2"/>
        <v>8.2799999999999994</v>
      </c>
      <c r="AG34" s="13" t="str">
        <f t="shared" si="3"/>
        <v>M</v>
      </c>
      <c r="AH34" s="14" t="s">
        <v>93</v>
      </c>
      <c r="AI34" s="8">
        <v>1</v>
      </c>
      <c r="AJ34" s="14" t="s">
        <v>135</v>
      </c>
      <c r="AK34" s="8">
        <v>2</v>
      </c>
      <c r="AL34" s="10" t="s">
        <v>131</v>
      </c>
      <c r="AM34" s="8">
        <v>2</v>
      </c>
      <c r="AN34" s="10" t="s">
        <v>142</v>
      </c>
      <c r="AO34" s="8">
        <v>2</v>
      </c>
      <c r="AP34" s="8">
        <f t="shared" si="4"/>
        <v>7</v>
      </c>
      <c r="AQ34" s="13" t="str">
        <f t="shared" si="5"/>
        <v>80%</v>
      </c>
      <c r="AR34" s="15">
        <f t="shared" si="6"/>
        <v>1.6559999999999997</v>
      </c>
      <c r="AS34" s="13" t="str">
        <f t="shared" si="7"/>
        <v>R</v>
      </c>
      <c r="AT34" s="13" t="s">
        <v>96</v>
      </c>
      <c r="AU34" s="16" t="s">
        <v>176</v>
      </c>
      <c r="AV34" s="16" t="s">
        <v>176</v>
      </c>
      <c r="AW34" s="16" t="s">
        <v>176</v>
      </c>
      <c r="AX34" s="16" t="s">
        <v>176</v>
      </c>
      <c r="AY34" s="16" t="s">
        <v>176</v>
      </c>
      <c r="AZ34" s="16" t="s">
        <v>176</v>
      </c>
      <c r="BA34" s="16" t="s">
        <v>176</v>
      </c>
      <c r="BB34" s="16" t="s">
        <v>176</v>
      </c>
    </row>
    <row r="35" spans="1:54" ht="287.45" customHeight="1" x14ac:dyDescent="0.25">
      <c r="A35" s="4">
        <v>33</v>
      </c>
      <c r="B35" s="1" t="s">
        <v>3</v>
      </c>
      <c r="C35" s="2" t="s">
        <v>27</v>
      </c>
      <c r="D35" s="8" t="s">
        <v>64</v>
      </c>
      <c r="E35" s="8" t="s">
        <v>64</v>
      </c>
      <c r="F35" s="8" t="s">
        <v>64</v>
      </c>
      <c r="G35" s="8" t="s">
        <v>64</v>
      </c>
      <c r="H35" s="8" t="s">
        <v>64</v>
      </c>
      <c r="I35" s="8" t="s">
        <v>64</v>
      </c>
      <c r="J35" s="8" t="s">
        <v>64</v>
      </c>
      <c r="K35" s="8" t="s">
        <v>64</v>
      </c>
      <c r="L35" s="8" t="s">
        <v>64</v>
      </c>
      <c r="M35" s="8" t="s">
        <v>64</v>
      </c>
      <c r="N35" s="17" t="s">
        <v>154</v>
      </c>
      <c r="O35" s="8" t="s">
        <v>155</v>
      </c>
      <c r="P35" s="8" t="s">
        <v>156</v>
      </c>
      <c r="Q35" s="8" t="s">
        <v>70</v>
      </c>
      <c r="R35" s="8" t="s">
        <v>157</v>
      </c>
      <c r="S35" s="8" t="s">
        <v>75</v>
      </c>
      <c r="T35" s="8" t="s">
        <v>75</v>
      </c>
      <c r="U35" s="21" t="s">
        <v>148</v>
      </c>
      <c r="V35" s="10" t="s">
        <v>158</v>
      </c>
      <c r="W35" s="8">
        <v>3</v>
      </c>
      <c r="X35" s="8">
        <v>1</v>
      </c>
      <c r="Y35" s="8">
        <v>3</v>
      </c>
      <c r="Z35" s="8">
        <v>1</v>
      </c>
      <c r="AA35" s="8">
        <v>3</v>
      </c>
      <c r="AB35" s="12">
        <f t="shared" si="0"/>
        <v>2.2999999999999998</v>
      </c>
      <c r="AC35" s="8">
        <v>3</v>
      </c>
      <c r="AD35" s="8">
        <v>4</v>
      </c>
      <c r="AE35" s="12">
        <f t="shared" si="1"/>
        <v>3.6</v>
      </c>
      <c r="AF35" s="3">
        <f t="shared" si="2"/>
        <v>8.2799999999999994</v>
      </c>
      <c r="AG35" s="13" t="str">
        <f t="shared" si="3"/>
        <v>M</v>
      </c>
      <c r="AH35" s="14" t="s">
        <v>93</v>
      </c>
      <c r="AI35" s="8">
        <v>1</v>
      </c>
      <c r="AJ35" s="14" t="s">
        <v>136</v>
      </c>
      <c r="AK35" s="8">
        <v>2</v>
      </c>
      <c r="AL35" s="10" t="s">
        <v>131</v>
      </c>
      <c r="AM35" s="8">
        <v>2</v>
      </c>
      <c r="AN35" s="10" t="s">
        <v>134</v>
      </c>
      <c r="AO35" s="8">
        <v>2</v>
      </c>
      <c r="AP35" s="8">
        <f t="shared" si="4"/>
        <v>7</v>
      </c>
      <c r="AQ35" s="13" t="str">
        <f t="shared" si="5"/>
        <v>80%</v>
      </c>
      <c r="AR35" s="15">
        <f t="shared" si="6"/>
        <v>1.6559999999999997</v>
      </c>
      <c r="AS35" s="13" t="str">
        <f t="shared" si="7"/>
        <v>R</v>
      </c>
      <c r="AT35" s="13" t="s">
        <v>96</v>
      </c>
      <c r="AU35" s="16" t="s">
        <v>176</v>
      </c>
      <c r="AV35" s="16" t="s">
        <v>176</v>
      </c>
      <c r="AW35" s="16" t="s">
        <v>176</v>
      </c>
      <c r="AX35" s="16" t="s">
        <v>176</v>
      </c>
      <c r="AY35" s="16" t="s">
        <v>176</v>
      </c>
      <c r="AZ35" s="16" t="s">
        <v>176</v>
      </c>
      <c r="BA35" s="16" t="s">
        <v>176</v>
      </c>
      <c r="BB35" s="16" t="s">
        <v>176</v>
      </c>
    </row>
    <row r="36" spans="1:54" ht="261.60000000000002" customHeight="1" x14ac:dyDescent="0.25">
      <c r="A36" s="4">
        <v>34</v>
      </c>
      <c r="B36" s="1" t="s">
        <v>3</v>
      </c>
      <c r="C36" s="2" t="s">
        <v>129</v>
      </c>
      <c r="D36" s="8" t="s">
        <v>64</v>
      </c>
      <c r="E36" s="8"/>
      <c r="F36" s="8"/>
      <c r="G36" s="8"/>
      <c r="H36" s="8"/>
      <c r="I36" s="8"/>
      <c r="J36" s="8"/>
      <c r="K36" s="8"/>
      <c r="L36" s="8"/>
      <c r="M36" s="8"/>
      <c r="N36" s="17" t="s">
        <v>160</v>
      </c>
      <c r="O36" s="8" t="s">
        <v>75</v>
      </c>
      <c r="P36" s="8" t="s">
        <v>156</v>
      </c>
      <c r="Q36" s="8" t="s">
        <v>75</v>
      </c>
      <c r="R36" s="8" t="s">
        <v>157</v>
      </c>
      <c r="S36" s="8" t="s">
        <v>75</v>
      </c>
      <c r="T36" s="8" t="s">
        <v>75</v>
      </c>
      <c r="U36" s="21" t="s">
        <v>78</v>
      </c>
      <c r="V36" s="10" t="s">
        <v>159</v>
      </c>
      <c r="W36" s="8">
        <v>5</v>
      </c>
      <c r="X36" s="8">
        <v>3</v>
      </c>
      <c r="Y36" s="8">
        <v>3</v>
      </c>
      <c r="Z36" s="8">
        <v>1</v>
      </c>
      <c r="AA36" s="8">
        <v>3</v>
      </c>
      <c r="AB36" s="12">
        <f t="shared" si="0"/>
        <v>3.3000000000000007</v>
      </c>
      <c r="AC36" s="8">
        <v>5</v>
      </c>
      <c r="AD36" s="8">
        <v>5</v>
      </c>
      <c r="AE36" s="12">
        <f t="shared" si="1"/>
        <v>5</v>
      </c>
      <c r="AF36" s="3">
        <f t="shared" si="2"/>
        <v>16.500000000000004</v>
      </c>
      <c r="AG36" s="13" t="str">
        <f t="shared" si="3"/>
        <v>A</v>
      </c>
      <c r="AH36" s="14" t="s">
        <v>93</v>
      </c>
      <c r="AI36" s="8">
        <v>1</v>
      </c>
      <c r="AJ36" s="14" t="s">
        <v>132</v>
      </c>
      <c r="AK36" s="8">
        <v>1</v>
      </c>
      <c r="AL36" s="10" t="s">
        <v>131</v>
      </c>
      <c r="AM36" s="8">
        <v>2</v>
      </c>
      <c r="AN36" s="10" t="s">
        <v>147</v>
      </c>
      <c r="AO36" s="8">
        <v>2</v>
      </c>
      <c r="AP36" s="8">
        <f t="shared" si="4"/>
        <v>6</v>
      </c>
      <c r="AQ36" s="13" t="str">
        <f t="shared" si="5"/>
        <v>80%</v>
      </c>
      <c r="AR36" s="15">
        <f t="shared" si="6"/>
        <v>3.3000000000000007</v>
      </c>
      <c r="AS36" s="13" t="str">
        <f t="shared" si="7"/>
        <v>B</v>
      </c>
      <c r="AT36" s="13" t="s">
        <v>96</v>
      </c>
      <c r="AU36" s="16" t="s">
        <v>176</v>
      </c>
      <c r="AV36" s="16" t="s">
        <v>176</v>
      </c>
      <c r="AW36" s="16" t="s">
        <v>176</v>
      </c>
      <c r="AX36" s="16" t="s">
        <v>176</v>
      </c>
      <c r="AY36" s="16" t="s">
        <v>176</v>
      </c>
      <c r="AZ36" s="16" t="s">
        <v>176</v>
      </c>
      <c r="BA36" s="16" t="s">
        <v>176</v>
      </c>
      <c r="BB36" s="16" t="s">
        <v>176</v>
      </c>
    </row>
    <row r="37" spans="1:54" ht="269.45" customHeight="1" x14ac:dyDescent="0.25">
      <c r="A37" s="4">
        <v>35</v>
      </c>
      <c r="B37" s="1" t="s">
        <v>3</v>
      </c>
      <c r="C37" s="2" t="s">
        <v>130</v>
      </c>
      <c r="D37" s="8"/>
      <c r="E37" s="8" t="s">
        <v>64</v>
      </c>
      <c r="F37" s="8" t="s">
        <v>64</v>
      </c>
      <c r="G37" s="8" t="s">
        <v>64</v>
      </c>
      <c r="H37" s="8" t="s">
        <v>64</v>
      </c>
      <c r="I37" s="8" t="s">
        <v>64</v>
      </c>
      <c r="J37" s="8" t="s">
        <v>64</v>
      </c>
      <c r="K37" s="8" t="s">
        <v>64</v>
      </c>
      <c r="L37" s="8" t="s">
        <v>64</v>
      </c>
      <c r="M37" s="8" t="s">
        <v>64</v>
      </c>
      <c r="N37" s="17" t="s">
        <v>161</v>
      </c>
      <c r="O37" s="8" t="s">
        <v>75</v>
      </c>
      <c r="P37" s="8" t="s">
        <v>156</v>
      </c>
      <c r="Q37" s="8" t="s">
        <v>75</v>
      </c>
      <c r="R37" s="8" t="s">
        <v>157</v>
      </c>
      <c r="S37" s="8" t="s">
        <v>75</v>
      </c>
      <c r="T37" s="8" t="s">
        <v>75</v>
      </c>
      <c r="U37" s="21" t="s">
        <v>78</v>
      </c>
      <c r="V37" s="10" t="s">
        <v>159</v>
      </c>
      <c r="W37" s="8">
        <v>5</v>
      </c>
      <c r="X37" s="8">
        <v>3</v>
      </c>
      <c r="Y37" s="8">
        <v>3</v>
      </c>
      <c r="Z37" s="8">
        <v>1</v>
      </c>
      <c r="AA37" s="8">
        <v>3</v>
      </c>
      <c r="AB37" s="12">
        <f t="shared" si="0"/>
        <v>3.3000000000000007</v>
      </c>
      <c r="AC37" s="8">
        <v>4</v>
      </c>
      <c r="AD37" s="8">
        <v>4</v>
      </c>
      <c r="AE37" s="12">
        <f t="shared" si="1"/>
        <v>4</v>
      </c>
      <c r="AF37" s="3">
        <f t="shared" si="2"/>
        <v>13.200000000000003</v>
      </c>
      <c r="AG37" s="13" t="str">
        <f t="shared" si="3"/>
        <v>M</v>
      </c>
      <c r="AH37" s="14" t="s">
        <v>93</v>
      </c>
      <c r="AI37" s="8">
        <v>1</v>
      </c>
      <c r="AJ37" s="14" t="s">
        <v>132</v>
      </c>
      <c r="AK37" s="8">
        <v>1</v>
      </c>
      <c r="AL37" s="10" t="s">
        <v>131</v>
      </c>
      <c r="AM37" s="8">
        <v>2</v>
      </c>
      <c r="AN37" s="10" t="s">
        <v>147</v>
      </c>
      <c r="AO37" s="8">
        <v>2</v>
      </c>
      <c r="AP37" s="8">
        <f t="shared" si="4"/>
        <v>6</v>
      </c>
      <c r="AQ37" s="13" t="str">
        <f t="shared" si="5"/>
        <v>80%</v>
      </c>
      <c r="AR37" s="15">
        <f t="shared" si="6"/>
        <v>2.6400000000000006</v>
      </c>
      <c r="AS37" s="13" t="str">
        <f t="shared" si="7"/>
        <v>B</v>
      </c>
      <c r="AT37" s="13" t="s">
        <v>96</v>
      </c>
      <c r="AU37" s="16" t="s">
        <v>176</v>
      </c>
      <c r="AV37" s="16" t="s">
        <v>176</v>
      </c>
      <c r="AW37" s="16" t="s">
        <v>176</v>
      </c>
      <c r="AX37" s="16" t="s">
        <v>176</v>
      </c>
      <c r="AY37" s="16" t="s">
        <v>176</v>
      </c>
      <c r="AZ37" s="16" t="s">
        <v>176</v>
      </c>
      <c r="BA37" s="16" t="s">
        <v>176</v>
      </c>
      <c r="BB37" s="16" t="s">
        <v>176</v>
      </c>
    </row>
    <row r="38" spans="1:54" ht="277.89999999999998" customHeight="1" x14ac:dyDescent="0.25">
      <c r="A38" s="4">
        <v>36</v>
      </c>
      <c r="B38" s="1" t="s">
        <v>3</v>
      </c>
      <c r="C38" s="2" t="s">
        <v>36</v>
      </c>
      <c r="D38" s="8"/>
      <c r="E38" s="8" t="s">
        <v>64</v>
      </c>
      <c r="F38" s="8" t="s">
        <v>64</v>
      </c>
      <c r="G38" s="8" t="s">
        <v>64</v>
      </c>
      <c r="H38" s="8" t="s">
        <v>64</v>
      </c>
      <c r="I38" s="8" t="s">
        <v>64</v>
      </c>
      <c r="J38" s="8" t="s">
        <v>64</v>
      </c>
      <c r="K38" s="8" t="s">
        <v>64</v>
      </c>
      <c r="L38" s="8"/>
      <c r="M38" s="8"/>
      <c r="N38" s="17" t="s">
        <v>162</v>
      </c>
      <c r="O38" s="8" t="s">
        <v>75</v>
      </c>
      <c r="P38" s="8" t="s">
        <v>163</v>
      </c>
      <c r="Q38" s="8" t="s">
        <v>164</v>
      </c>
      <c r="R38" s="8" t="s">
        <v>157</v>
      </c>
      <c r="S38" s="8" t="s">
        <v>75</v>
      </c>
      <c r="T38" s="8" t="s">
        <v>75</v>
      </c>
      <c r="U38" s="21" t="s">
        <v>78</v>
      </c>
      <c r="V38" s="10" t="s">
        <v>159</v>
      </c>
      <c r="W38" s="8">
        <v>5</v>
      </c>
      <c r="X38" s="8">
        <v>3</v>
      </c>
      <c r="Y38" s="8">
        <v>3</v>
      </c>
      <c r="Z38" s="8">
        <v>1</v>
      </c>
      <c r="AA38" s="8">
        <v>5</v>
      </c>
      <c r="AB38" s="12">
        <f t="shared" si="0"/>
        <v>3.6000000000000005</v>
      </c>
      <c r="AC38" s="8">
        <v>4</v>
      </c>
      <c r="AD38" s="8">
        <v>4</v>
      </c>
      <c r="AE38" s="12">
        <f t="shared" si="1"/>
        <v>4</v>
      </c>
      <c r="AF38" s="3">
        <f t="shared" si="2"/>
        <v>14.400000000000002</v>
      </c>
      <c r="AG38" s="13" t="str">
        <f t="shared" si="3"/>
        <v>M</v>
      </c>
      <c r="AH38" s="14" t="s">
        <v>93</v>
      </c>
      <c r="AI38" s="8">
        <v>1</v>
      </c>
      <c r="AJ38" s="14" t="s">
        <v>132</v>
      </c>
      <c r="AK38" s="8">
        <v>1</v>
      </c>
      <c r="AL38" s="10" t="s">
        <v>131</v>
      </c>
      <c r="AM38" s="8">
        <v>2</v>
      </c>
      <c r="AN38" s="10" t="s">
        <v>147</v>
      </c>
      <c r="AO38" s="8">
        <v>2</v>
      </c>
      <c r="AP38" s="8">
        <f t="shared" si="4"/>
        <v>6</v>
      </c>
      <c r="AQ38" s="13" t="str">
        <f t="shared" si="5"/>
        <v>80%</v>
      </c>
      <c r="AR38" s="15">
        <f t="shared" si="6"/>
        <v>2.879999999999999</v>
      </c>
      <c r="AS38" s="13" t="str">
        <f t="shared" si="7"/>
        <v>B</v>
      </c>
      <c r="AT38" s="13" t="s">
        <v>96</v>
      </c>
      <c r="AU38" s="16" t="s">
        <v>176</v>
      </c>
      <c r="AV38" s="16" t="s">
        <v>176</v>
      </c>
      <c r="AW38" s="16" t="s">
        <v>176</v>
      </c>
      <c r="AX38" s="16" t="s">
        <v>176</v>
      </c>
      <c r="AY38" s="16" t="s">
        <v>176</v>
      </c>
      <c r="AZ38" s="16" t="s">
        <v>176</v>
      </c>
      <c r="BA38" s="16" t="s">
        <v>176</v>
      </c>
      <c r="BB38" s="16" t="s">
        <v>176</v>
      </c>
    </row>
    <row r="39" spans="1:54" ht="274.14999999999998" customHeight="1" x14ac:dyDescent="0.25">
      <c r="A39" s="4">
        <v>37</v>
      </c>
      <c r="B39" s="1" t="s">
        <v>3</v>
      </c>
      <c r="C39" s="2" t="s">
        <v>41</v>
      </c>
      <c r="D39" s="8"/>
      <c r="E39" s="8" t="s">
        <v>64</v>
      </c>
      <c r="F39" s="8" t="s">
        <v>64</v>
      </c>
      <c r="G39" s="8" t="s">
        <v>64</v>
      </c>
      <c r="H39" s="8" t="s">
        <v>64</v>
      </c>
      <c r="I39" s="8" t="s">
        <v>64</v>
      </c>
      <c r="J39" s="8" t="s">
        <v>64</v>
      </c>
      <c r="K39" s="8" t="s">
        <v>64</v>
      </c>
      <c r="L39" s="8"/>
      <c r="M39" s="8"/>
      <c r="N39" s="17" t="s">
        <v>165</v>
      </c>
      <c r="O39" s="8" t="s">
        <v>75</v>
      </c>
      <c r="P39" s="8" t="s">
        <v>156</v>
      </c>
      <c r="Q39" s="8" t="s">
        <v>70</v>
      </c>
      <c r="R39" s="8" t="s">
        <v>157</v>
      </c>
      <c r="S39" s="8" t="s">
        <v>75</v>
      </c>
      <c r="T39" s="8" t="s">
        <v>75</v>
      </c>
      <c r="U39" s="21" t="s">
        <v>78</v>
      </c>
      <c r="V39" s="10" t="s">
        <v>159</v>
      </c>
      <c r="W39" s="8">
        <v>3</v>
      </c>
      <c r="X39" s="8">
        <v>3</v>
      </c>
      <c r="Y39" s="8">
        <v>3</v>
      </c>
      <c r="Z39" s="8">
        <v>1</v>
      </c>
      <c r="AA39" s="8">
        <v>3</v>
      </c>
      <c r="AB39" s="12">
        <f t="shared" si="0"/>
        <v>2.5999999999999996</v>
      </c>
      <c r="AC39" s="8">
        <v>4</v>
      </c>
      <c r="AD39" s="8">
        <v>4</v>
      </c>
      <c r="AE39" s="12">
        <f t="shared" si="1"/>
        <v>4</v>
      </c>
      <c r="AF39" s="3">
        <f t="shared" si="2"/>
        <v>10.399999999999999</v>
      </c>
      <c r="AG39" s="13" t="str">
        <f t="shared" si="3"/>
        <v>M</v>
      </c>
      <c r="AH39" s="14" t="s">
        <v>93</v>
      </c>
      <c r="AI39" s="8">
        <v>1</v>
      </c>
      <c r="AJ39" s="14" t="s">
        <v>132</v>
      </c>
      <c r="AK39" s="8">
        <v>1</v>
      </c>
      <c r="AL39" s="10" t="s">
        <v>131</v>
      </c>
      <c r="AM39" s="8">
        <v>2</v>
      </c>
      <c r="AN39" s="10" t="s">
        <v>147</v>
      </c>
      <c r="AO39" s="8">
        <v>2</v>
      </c>
      <c r="AP39" s="8">
        <f t="shared" si="4"/>
        <v>6</v>
      </c>
      <c r="AQ39" s="13" t="str">
        <f t="shared" si="5"/>
        <v>80%</v>
      </c>
      <c r="AR39" s="15">
        <f t="shared" si="6"/>
        <v>2.08</v>
      </c>
      <c r="AS39" s="13" t="str">
        <f t="shared" si="7"/>
        <v>B</v>
      </c>
      <c r="AT39" s="13" t="s">
        <v>96</v>
      </c>
      <c r="AU39" s="16" t="s">
        <v>176</v>
      </c>
      <c r="AV39" s="16" t="s">
        <v>176</v>
      </c>
      <c r="AW39" s="16" t="s">
        <v>176</v>
      </c>
      <c r="AX39" s="16" t="s">
        <v>176</v>
      </c>
      <c r="AY39" s="16" t="s">
        <v>176</v>
      </c>
      <c r="AZ39" s="16" t="s">
        <v>176</v>
      </c>
      <c r="BA39" s="16" t="s">
        <v>176</v>
      </c>
      <c r="BB39" s="16" t="s">
        <v>176</v>
      </c>
    </row>
    <row r="40" spans="1:54" ht="79.900000000000006" customHeight="1" x14ac:dyDescent="0.25">
      <c r="A40" s="4">
        <v>38</v>
      </c>
      <c r="B40" s="1" t="s">
        <v>3</v>
      </c>
      <c r="C40" s="2" t="s">
        <v>9</v>
      </c>
      <c r="D40" s="8" t="s">
        <v>64</v>
      </c>
      <c r="E40" s="8" t="s">
        <v>64</v>
      </c>
      <c r="F40" s="8" t="s">
        <v>64</v>
      </c>
      <c r="G40" s="8" t="s">
        <v>64</v>
      </c>
      <c r="H40" s="8" t="s">
        <v>64</v>
      </c>
      <c r="I40" s="8" t="s">
        <v>64</v>
      </c>
      <c r="J40" s="8" t="s">
        <v>64</v>
      </c>
      <c r="K40" s="8" t="s">
        <v>64</v>
      </c>
      <c r="L40" s="8" t="s">
        <v>64</v>
      </c>
      <c r="M40" s="8" t="s">
        <v>64</v>
      </c>
      <c r="N40" s="17" t="s">
        <v>166</v>
      </c>
      <c r="O40" s="8" t="s">
        <v>75</v>
      </c>
      <c r="P40" s="8" t="s">
        <v>156</v>
      </c>
      <c r="Q40" s="8" t="s">
        <v>70</v>
      </c>
      <c r="R40" s="8" t="s">
        <v>157</v>
      </c>
      <c r="S40" s="8" t="s">
        <v>70</v>
      </c>
      <c r="T40" s="8" t="s">
        <v>75</v>
      </c>
      <c r="U40" s="21" t="s">
        <v>167</v>
      </c>
      <c r="V40" s="10" t="s">
        <v>168</v>
      </c>
      <c r="W40" s="8">
        <v>5</v>
      </c>
      <c r="X40" s="8">
        <v>1</v>
      </c>
      <c r="Y40" s="8">
        <v>3</v>
      </c>
      <c r="Z40" s="8">
        <v>1</v>
      </c>
      <c r="AA40" s="8">
        <v>3</v>
      </c>
      <c r="AB40" s="12">
        <f t="shared" si="0"/>
        <v>3</v>
      </c>
      <c r="AC40" s="8">
        <v>4</v>
      </c>
      <c r="AD40" s="8">
        <v>4</v>
      </c>
      <c r="AE40" s="12">
        <f t="shared" si="1"/>
        <v>4</v>
      </c>
      <c r="AF40" s="3">
        <f t="shared" si="2"/>
        <v>12</v>
      </c>
      <c r="AG40" s="13" t="str">
        <f t="shared" si="3"/>
        <v>M</v>
      </c>
      <c r="AH40" s="14" t="s">
        <v>93</v>
      </c>
      <c r="AI40" s="8">
        <v>1</v>
      </c>
      <c r="AJ40" s="14" t="s">
        <v>133</v>
      </c>
      <c r="AK40" s="8">
        <v>2</v>
      </c>
      <c r="AL40" s="10" t="s">
        <v>131</v>
      </c>
      <c r="AM40" s="8">
        <v>2</v>
      </c>
      <c r="AN40" s="10" t="s">
        <v>141</v>
      </c>
      <c r="AO40" s="8">
        <v>2</v>
      </c>
      <c r="AP40" s="8">
        <f t="shared" si="4"/>
        <v>7</v>
      </c>
      <c r="AQ40" s="13" t="str">
        <f t="shared" si="5"/>
        <v>80%</v>
      </c>
      <c r="AR40" s="15">
        <f t="shared" si="6"/>
        <v>2.3999999999999986</v>
      </c>
      <c r="AS40" s="13" t="str">
        <f t="shared" si="7"/>
        <v>B</v>
      </c>
      <c r="AT40" s="13" t="s">
        <v>96</v>
      </c>
      <c r="AU40" s="16" t="s">
        <v>176</v>
      </c>
      <c r="AV40" s="16" t="s">
        <v>176</v>
      </c>
      <c r="AW40" s="16" t="s">
        <v>176</v>
      </c>
      <c r="AX40" s="16" t="s">
        <v>176</v>
      </c>
      <c r="AY40" s="16" t="s">
        <v>176</v>
      </c>
      <c r="AZ40" s="16" t="s">
        <v>176</v>
      </c>
      <c r="BA40" s="16" t="s">
        <v>176</v>
      </c>
      <c r="BB40" s="16" t="s">
        <v>176</v>
      </c>
    </row>
    <row r="41" spans="1:54" ht="279.60000000000002" customHeight="1" x14ac:dyDescent="0.25">
      <c r="A41" s="4">
        <v>39</v>
      </c>
      <c r="B41" s="1" t="s">
        <v>10</v>
      </c>
      <c r="C41" s="2" t="s">
        <v>193</v>
      </c>
      <c r="D41" s="8" t="s">
        <v>64</v>
      </c>
      <c r="E41" s="8"/>
      <c r="F41" s="8" t="s">
        <v>64</v>
      </c>
      <c r="G41" s="8"/>
      <c r="H41" s="8"/>
      <c r="I41" s="8"/>
      <c r="J41" s="8"/>
      <c r="K41" s="8"/>
      <c r="L41" s="8"/>
      <c r="M41" s="8"/>
      <c r="N41" s="24" t="s">
        <v>219</v>
      </c>
      <c r="O41" s="2" t="s">
        <v>75</v>
      </c>
      <c r="P41" s="2" t="s">
        <v>156</v>
      </c>
      <c r="Q41" s="2" t="s">
        <v>220</v>
      </c>
      <c r="R41" s="25" t="s">
        <v>157</v>
      </c>
      <c r="S41" s="26" t="s">
        <v>75</v>
      </c>
      <c r="T41" s="26" t="s">
        <v>75</v>
      </c>
      <c r="U41" s="23" t="s">
        <v>78</v>
      </c>
      <c r="V41" s="23" t="s">
        <v>221</v>
      </c>
      <c r="W41" s="8">
        <v>5</v>
      </c>
      <c r="X41" s="8">
        <v>5</v>
      </c>
      <c r="Y41" s="8">
        <v>3</v>
      </c>
      <c r="Z41" s="8">
        <v>1</v>
      </c>
      <c r="AA41" s="8">
        <v>3</v>
      </c>
      <c r="AB41" s="12">
        <f t="shared" si="0"/>
        <v>3.6000000000000005</v>
      </c>
      <c r="AC41" s="8">
        <v>5</v>
      </c>
      <c r="AD41" s="8">
        <v>5</v>
      </c>
      <c r="AE41" s="12">
        <f t="shared" si="1"/>
        <v>5</v>
      </c>
      <c r="AF41" s="3">
        <f t="shared" si="2"/>
        <v>18.000000000000004</v>
      </c>
      <c r="AG41" s="13" t="str">
        <f t="shared" si="3"/>
        <v>A</v>
      </c>
      <c r="AH41" s="14" t="s">
        <v>93</v>
      </c>
      <c r="AI41" s="8">
        <v>1</v>
      </c>
      <c r="AJ41" s="14" t="s">
        <v>301</v>
      </c>
      <c r="AK41" s="8">
        <v>2</v>
      </c>
      <c r="AL41" s="10" t="s">
        <v>419</v>
      </c>
      <c r="AM41" s="8">
        <v>2</v>
      </c>
      <c r="AN41" s="10" t="s">
        <v>302</v>
      </c>
      <c r="AO41" s="8">
        <v>2</v>
      </c>
      <c r="AP41" s="8">
        <f t="shared" si="4"/>
        <v>7</v>
      </c>
      <c r="AQ41" s="13" t="str">
        <f t="shared" si="5"/>
        <v>80%</v>
      </c>
      <c r="AR41" s="15">
        <f t="shared" si="6"/>
        <v>3.5999999999999996</v>
      </c>
      <c r="AS41" s="13" t="str">
        <f t="shared" si="7"/>
        <v>B</v>
      </c>
      <c r="AT41" s="13" t="s">
        <v>96</v>
      </c>
      <c r="AU41" s="16" t="s">
        <v>176</v>
      </c>
      <c r="AV41" s="16" t="s">
        <v>176</v>
      </c>
      <c r="AW41" s="16" t="s">
        <v>176</v>
      </c>
      <c r="AX41" s="16" t="s">
        <v>176</v>
      </c>
      <c r="AY41" s="16" t="s">
        <v>176</v>
      </c>
      <c r="AZ41" s="16" t="s">
        <v>176</v>
      </c>
      <c r="BA41" s="16" t="s">
        <v>176</v>
      </c>
      <c r="BB41" s="16" t="s">
        <v>176</v>
      </c>
    </row>
    <row r="42" spans="1:54" ht="275.45" customHeight="1" x14ac:dyDescent="0.25">
      <c r="A42" s="4">
        <v>40</v>
      </c>
      <c r="B42" s="1" t="s">
        <v>10</v>
      </c>
      <c r="C42" s="2" t="s">
        <v>194</v>
      </c>
      <c r="D42" s="8" t="s">
        <v>64</v>
      </c>
      <c r="E42" s="8"/>
      <c r="F42" s="8" t="s">
        <v>64</v>
      </c>
      <c r="G42" s="8"/>
      <c r="H42" s="8"/>
      <c r="I42" s="8"/>
      <c r="J42" s="8"/>
      <c r="K42" s="8"/>
      <c r="L42" s="8"/>
      <c r="M42" s="8"/>
      <c r="N42" s="24" t="s">
        <v>219</v>
      </c>
      <c r="O42" s="2" t="s">
        <v>75</v>
      </c>
      <c r="P42" s="2" t="s">
        <v>156</v>
      </c>
      <c r="Q42" s="2" t="s">
        <v>220</v>
      </c>
      <c r="R42" s="25" t="s">
        <v>157</v>
      </c>
      <c r="S42" s="26" t="s">
        <v>75</v>
      </c>
      <c r="T42" s="26" t="s">
        <v>75</v>
      </c>
      <c r="U42" s="23" t="s">
        <v>78</v>
      </c>
      <c r="V42" s="23" t="s">
        <v>222</v>
      </c>
      <c r="W42" s="8">
        <v>5</v>
      </c>
      <c r="X42" s="8">
        <v>5</v>
      </c>
      <c r="Y42" s="8">
        <v>3</v>
      </c>
      <c r="Z42" s="8">
        <v>1</v>
      </c>
      <c r="AA42" s="8">
        <v>3</v>
      </c>
      <c r="AB42" s="12">
        <f t="shared" si="0"/>
        <v>3.6000000000000005</v>
      </c>
      <c r="AC42" s="8">
        <v>5</v>
      </c>
      <c r="AD42" s="8">
        <v>5</v>
      </c>
      <c r="AE42" s="12">
        <f t="shared" si="1"/>
        <v>5</v>
      </c>
      <c r="AF42" s="3">
        <f t="shared" si="2"/>
        <v>18.000000000000004</v>
      </c>
      <c r="AG42" s="13" t="str">
        <f t="shared" si="3"/>
        <v>A</v>
      </c>
      <c r="AH42" s="14" t="s">
        <v>93</v>
      </c>
      <c r="AI42" s="8">
        <v>1</v>
      </c>
      <c r="AJ42" s="14" t="s">
        <v>301</v>
      </c>
      <c r="AK42" s="8">
        <v>2</v>
      </c>
      <c r="AL42" s="10" t="s">
        <v>419</v>
      </c>
      <c r="AM42" s="8">
        <v>2</v>
      </c>
      <c r="AN42" s="10" t="s">
        <v>303</v>
      </c>
      <c r="AO42" s="8">
        <v>2</v>
      </c>
      <c r="AP42" s="8">
        <f t="shared" si="4"/>
        <v>7</v>
      </c>
      <c r="AQ42" s="13" t="str">
        <f t="shared" si="5"/>
        <v>80%</v>
      </c>
      <c r="AR42" s="15">
        <f t="shared" si="6"/>
        <v>3.5999999999999996</v>
      </c>
      <c r="AS42" s="13" t="str">
        <f t="shared" si="7"/>
        <v>B</v>
      </c>
      <c r="AT42" s="13" t="s">
        <v>96</v>
      </c>
      <c r="AU42" s="16" t="s">
        <v>176</v>
      </c>
      <c r="AV42" s="16" t="s">
        <v>176</v>
      </c>
      <c r="AW42" s="16" t="s">
        <v>176</v>
      </c>
      <c r="AX42" s="16" t="s">
        <v>176</v>
      </c>
      <c r="AY42" s="16" t="s">
        <v>176</v>
      </c>
      <c r="AZ42" s="16" t="s">
        <v>176</v>
      </c>
      <c r="BA42" s="16" t="s">
        <v>176</v>
      </c>
      <c r="BB42" s="16" t="s">
        <v>176</v>
      </c>
    </row>
    <row r="43" spans="1:54" ht="272.45" customHeight="1" x14ac:dyDescent="0.25">
      <c r="A43" s="4">
        <v>41</v>
      </c>
      <c r="B43" s="1" t="s">
        <v>10</v>
      </c>
      <c r="C43" s="2" t="s">
        <v>281</v>
      </c>
      <c r="D43" s="8" t="s">
        <v>64</v>
      </c>
      <c r="E43" s="8"/>
      <c r="F43" s="8" t="s">
        <v>64</v>
      </c>
      <c r="G43" s="8"/>
      <c r="H43" s="8"/>
      <c r="I43" s="8"/>
      <c r="J43" s="8"/>
      <c r="K43" s="8"/>
      <c r="L43" s="8"/>
      <c r="M43" s="8"/>
      <c r="N43" s="24" t="s">
        <v>219</v>
      </c>
      <c r="O43" s="2" t="s">
        <v>75</v>
      </c>
      <c r="P43" s="2" t="s">
        <v>156</v>
      </c>
      <c r="Q43" s="2" t="s">
        <v>220</v>
      </c>
      <c r="R43" s="25" t="s">
        <v>157</v>
      </c>
      <c r="S43" s="26" t="s">
        <v>75</v>
      </c>
      <c r="T43" s="26" t="s">
        <v>75</v>
      </c>
      <c r="U43" s="23" t="s">
        <v>78</v>
      </c>
      <c r="V43" s="23" t="s">
        <v>223</v>
      </c>
      <c r="W43" s="8">
        <v>5</v>
      </c>
      <c r="X43" s="8">
        <v>5</v>
      </c>
      <c r="Y43" s="8">
        <v>3</v>
      </c>
      <c r="Z43" s="8">
        <v>1</v>
      </c>
      <c r="AA43" s="8">
        <v>3</v>
      </c>
      <c r="AB43" s="12">
        <f t="shared" si="0"/>
        <v>3.6000000000000005</v>
      </c>
      <c r="AC43" s="8">
        <v>5</v>
      </c>
      <c r="AD43" s="8">
        <v>5</v>
      </c>
      <c r="AE43" s="12">
        <f t="shared" si="1"/>
        <v>5</v>
      </c>
      <c r="AF43" s="3">
        <f t="shared" si="2"/>
        <v>18.000000000000004</v>
      </c>
      <c r="AG43" s="13" t="str">
        <f t="shared" si="3"/>
        <v>A</v>
      </c>
      <c r="AH43" s="14" t="s">
        <v>93</v>
      </c>
      <c r="AI43" s="8">
        <v>1</v>
      </c>
      <c r="AJ43" s="14" t="s">
        <v>301</v>
      </c>
      <c r="AK43" s="8">
        <v>2</v>
      </c>
      <c r="AL43" s="10" t="s">
        <v>419</v>
      </c>
      <c r="AM43" s="8">
        <v>2</v>
      </c>
      <c r="AN43" s="10" t="s">
        <v>304</v>
      </c>
      <c r="AO43" s="8">
        <v>2</v>
      </c>
      <c r="AP43" s="8">
        <f t="shared" si="4"/>
        <v>7</v>
      </c>
      <c r="AQ43" s="13" t="str">
        <f t="shared" si="5"/>
        <v>80%</v>
      </c>
      <c r="AR43" s="15">
        <f t="shared" si="6"/>
        <v>3.5999999999999996</v>
      </c>
      <c r="AS43" s="13" t="str">
        <f t="shared" si="7"/>
        <v>B</v>
      </c>
      <c r="AT43" s="13" t="s">
        <v>96</v>
      </c>
      <c r="AU43" s="16" t="s">
        <v>176</v>
      </c>
      <c r="AV43" s="16" t="s">
        <v>176</v>
      </c>
      <c r="AW43" s="16" t="s">
        <v>176</v>
      </c>
      <c r="AX43" s="16" t="s">
        <v>176</v>
      </c>
      <c r="AY43" s="16" t="s">
        <v>176</v>
      </c>
      <c r="AZ43" s="16" t="s">
        <v>176</v>
      </c>
      <c r="BA43" s="16" t="s">
        <v>176</v>
      </c>
      <c r="BB43" s="16" t="s">
        <v>176</v>
      </c>
    </row>
    <row r="44" spans="1:54" ht="273.60000000000002" customHeight="1" x14ac:dyDescent="0.25">
      <c r="A44" s="4">
        <v>42</v>
      </c>
      <c r="B44" s="1" t="s">
        <v>10</v>
      </c>
      <c r="C44" s="2" t="s">
        <v>195</v>
      </c>
      <c r="D44" s="8" t="s">
        <v>64</v>
      </c>
      <c r="E44" s="8"/>
      <c r="F44" s="8" t="s">
        <v>64</v>
      </c>
      <c r="G44" s="8"/>
      <c r="H44" s="8"/>
      <c r="I44" s="8"/>
      <c r="J44" s="8"/>
      <c r="K44" s="8"/>
      <c r="L44" s="8"/>
      <c r="M44" s="8"/>
      <c r="N44" s="24" t="s">
        <v>219</v>
      </c>
      <c r="O44" s="2" t="s">
        <v>75</v>
      </c>
      <c r="P44" s="2" t="s">
        <v>156</v>
      </c>
      <c r="Q44" s="2" t="s">
        <v>70</v>
      </c>
      <c r="R44" s="25" t="s">
        <v>157</v>
      </c>
      <c r="S44" s="26" t="s">
        <v>75</v>
      </c>
      <c r="T44" s="26" t="s">
        <v>75</v>
      </c>
      <c r="U44" s="23" t="s">
        <v>78</v>
      </c>
      <c r="V44" s="23" t="s">
        <v>224</v>
      </c>
      <c r="W44" s="8">
        <v>5</v>
      </c>
      <c r="X44" s="8">
        <v>5</v>
      </c>
      <c r="Y44" s="8">
        <v>3</v>
      </c>
      <c r="Z44" s="8">
        <v>1</v>
      </c>
      <c r="AA44" s="8">
        <v>3</v>
      </c>
      <c r="AB44" s="12">
        <f t="shared" si="0"/>
        <v>3.6000000000000005</v>
      </c>
      <c r="AC44" s="8">
        <v>5</v>
      </c>
      <c r="AD44" s="8">
        <v>5</v>
      </c>
      <c r="AE44" s="12">
        <f t="shared" si="1"/>
        <v>5</v>
      </c>
      <c r="AF44" s="3">
        <f t="shared" si="2"/>
        <v>18.000000000000004</v>
      </c>
      <c r="AG44" s="13" t="str">
        <f t="shared" si="3"/>
        <v>A</v>
      </c>
      <c r="AH44" s="14" t="s">
        <v>93</v>
      </c>
      <c r="AI44" s="8">
        <v>1</v>
      </c>
      <c r="AJ44" s="14" t="s">
        <v>301</v>
      </c>
      <c r="AK44" s="8">
        <v>2</v>
      </c>
      <c r="AL44" s="10" t="s">
        <v>419</v>
      </c>
      <c r="AM44" s="8">
        <v>2</v>
      </c>
      <c r="AN44" s="10" t="s">
        <v>305</v>
      </c>
      <c r="AO44" s="8">
        <v>2</v>
      </c>
      <c r="AP44" s="8">
        <f t="shared" si="4"/>
        <v>7</v>
      </c>
      <c r="AQ44" s="13" t="str">
        <f t="shared" si="5"/>
        <v>80%</v>
      </c>
      <c r="AR44" s="15">
        <f t="shared" si="6"/>
        <v>3.5999999999999996</v>
      </c>
      <c r="AS44" s="13" t="str">
        <f t="shared" si="7"/>
        <v>B</v>
      </c>
      <c r="AT44" s="13" t="s">
        <v>96</v>
      </c>
      <c r="AU44" s="16" t="s">
        <v>176</v>
      </c>
      <c r="AV44" s="16" t="s">
        <v>176</v>
      </c>
      <c r="AW44" s="16" t="s">
        <v>176</v>
      </c>
      <c r="AX44" s="16" t="s">
        <v>176</v>
      </c>
      <c r="AY44" s="16" t="s">
        <v>176</v>
      </c>
      <c r="AZ44" s="16" t="s">
        <v>176</v>
      </c>
      <c r="BA44" s="16" t="s">
        <v>176</v>
      </c>
      <c r="BB44" s="16" t="s">
        <v>176</v>
      </c>
    </row>
    <row r="45" spans="1:54" ht="273" customHeight="1" x14ac:dyDescent="0.25">
      <c r="A45" s="4">
        <v>43</v>
      </c>
      <c r="B45" s="1" t="s">
        <v>11</v>
      </c>
      <c r="C45" s="2" t="s">
        <v>47</v>
      </c>
      <c r="D45" s="8" t="s">
        <v>64</v>
      </c>
      <c r="E45" s="8" t="s">
        <v>64</v>
      </c>
      <c r="F45" s="8" t="s">
        <v>64</v>
      </c>
      <c r="G45" s="8" t="s">
        <v>64</v>
      </c>
      <c r="H45" s="8" t="s">
        <v>64</v>
      </c>
      <c r="I45" s="8" t="s">
        <v>64</v>
      </c>
      <c r="J45" s="8" t="s">
        <v>64</v>
      </c>
      <c r="K45" s="8" t="s">
        <v>64</v>
      </c>
      <c r="L45" s="8" t="s">
        <v>64</v>
      </c>
      <c r="M45" s="8" t="s">
        <v>64</v>
      </c>
      <c r="N45" s="25" t="s">
        <v>225</v>
      </c>
      <c r="O45" s="2" t="s">
        <v>207</v>
      </c>
      <c r="P45" s="2" t="s">
        <v>153</v>
      </c>
      <c r="Q45" s="2" t="s">
        <v>226</v>
      </c>
      <c r="R45" s="25" t="s">
        <v>157</v>
      </c>
      <c r="S45" s="26" t="s">
        <v>75</v>
      </c>
      <c r="T45" s="26" t="s">
        <v>75</v>
      </c>
      <c r="U45" s="23" t="s">
        <v>78</v>
      </c>
      <c r="V45" s="23" t="s">
        <v>227</v>
      </c>
      <c r="W45" s="8">
        <v>3</v>
      </c>
      <c r="X45" s="8">
        <v>3</v>
      </c>
      <c r="Y45" s="8">
        <v>3</v>
      </c>
      <c r="Z45" s="8">
        <v>1</v>
      </c>
      <c r="AA45" s="8">
        <v>5</v>
      </c>
      <c r="AB45" s="12">
        <f t="shared" si="0"/>
        <v>2.9</v>
      </c>
      <c r="AC45" s="8">
        <v>4</v>
      </c>
      <c r="AD45" s="8">
        <v>4</v>
      </c>
      <c r="AE45" s="12">
        <f t="shared" si="1"/>
        <v>4</v>
      </c>
      <c r="AF45" s="3">
        <f t="shared" si="2"/>
        <v>11.6</v>
      </c>
      <c r="AG45" s="13" t="str">
        <f t="shared" si="3"/>
        <v>M</v>
      </c>
      <c r="AH45" s="14" t="s">
        <v>93</v>
      </c>
      <c r="AI45" s="8">
        <v>1</v>
      </c>
      <c r="AJ45" s="14" t="s">
        <v>306</v>
      </c>
      <c r="AK45" s="8">
        <v>1</v>
      </c>
      <c r="AL45" s="10" t="s">
        <v>170</v>
      </c>
      <c r="AM45" s="8">
        <v>0</v>
      </c>
      <c r="AN45" s="10" t="s">
        <v>307</v>
      </c>
      <c r="AO45" s="8">
        <v>1</v>
      </c>
      <c r="AP45" s="8">
        <f t="shared" si="4"/>
        <v>3</v>
      </c>
      <c r="AQ45" s="13" t="str">
        <f t="shared" si="5"/>
        <v>50%</v>
      </c>
      <c r="AR45" s="15">
        <f t="shared" si="6"/>
        <v>5.8</v>
      </c>
      <c r="AS45" s="13" t="str">
        <f t="shared" si="7"/>
        <v>M</v>
      </c>
      <c r="AT45" s="13" t="s">
        <v>171</v>
      </c>
      <c r="AU45" s="14" t="s">
        <v>175</v>
      </c>
      <c r="AV45" s="17" t="s">
        <v>176</v>
      </c>
      <c r="AW45" s="14" t="s">
        <v>396</v>
      </c>
      <c r="AX45" s="14" t="s">
        <v>177</v>
      </c>
      <c r="AY45" s="14" t="s">
        <v>178</v>
      </c>
      <c r="AZ45" s="14" t="s">
        <v>398</v>
      </c>
      <c r="BA45" s="14" t="s">
        <v>401</v>
      </c>
      <c r="BB45" s="14" t="s">
        <v>400</v>
      </c>
    </row>
    <row r="46" spans="1:54" ht="306.60000000000002" customHeight="1" x14ac:dyDescent="0.25">
      <c r="A46" s="4">
        <v>44</v>
      </c>
      <c r="B46" s="1" t="s">
        <v>50</v>
      </c>
      <c r="C46" s="2" t="s">
        <v>49</v>
      </c>
      <c r="D46" s="8" t="s">
        <v>64</v>
      </c>
      <c r="E46" s="8" t="s">
        <v>64</v>
      </c>
      <c r="F46" s="8" t="s">
        <v>64</v>
      </c>
      <c r="G46" s="8" t="s">
        <v>64</v>
      </c>
      <c r="H46" s="8" t="s">
        <v>64</v>
      </c>
      <c r="I46" s="8" t="s">
        <v>64</v>
      </c>
      <c r="J46" s="8" t="s">
        <v>64</v>
      </c>
      <c r="K46" s="8" t="s">
        <v>64</v>
      </c>
      <c r="L46" s="8" t="s">
        <v>64</v>
      </c>
      <c r="M46" s="8" t="s">
        <v>64</v>
      </c>
      <c r="N46" s="29" t="s">
        <v>228</v>
      </c>
      <c r="O46" s="25" t="s">
        <v>70</v>
      </c>
      <c r="P46" s="25" t="s">
        <v>70</v>
      </c>
      <c r="Q46" s="25" t="s">
        <v>70</v>
      </c>
      <c r="R46" s="12" t="s">
        <v>75</v>
      </c>
      <c r="S46" s="12" t="s">
        <v>75</v>
      </c>
      <c r="T46" s="26" t="s">
        <v>75</v>
      </c>
      <c r="U46" s="23" t="s">
        <v>78</v>
      </c>
      <c r="V46" s="28" t="s">
        <v>229</v>
      </c>
      <c r="W46" s="8">
        <v>3</v>
      </c>
      <c r="X46" s="8">
        <v>3</v>
      </c>
      <c r="Y46" s="8">
        <v>3</v>
      </c>
      <c r="Z46" s="8">
        <v>1</v>
      </c>
      <c r="AA46" s="8">
        <v>1</v>
      </c>
      <c r="AB46" s="12">
        <f t="shared" si="0"/>
        <v>2.2999999999999998</v>
      </c>
      <c r="AC46" s="8">
        <v>3</v>
      </c>
      <c r="AD46" s="8">
        <v>3</v>
      </c>
      <c r="AE46" s="12">
        <f t="shared" si="1"/>
        <v>3</v>
      </c>
      <c r="AF46" s="3">
        <f t="shared" si="2"/>
        <v>6.8999999999999995</v>
      </c>
      <c r="AG46" s="13" t="str">
        <f t="shared" si="3"/>
        <v>M</v>
      </c>
      <c r="AH46" s="14" t="s">
        <v>93</v>
      </c>
      <c r="AI46" s="8">
        <v>1</v>
      </c>
      <c r="AJ46" s="14" t="s">
        <v>308</v>
      </c>
      <c r="AK46" s="8">
        <v>1</v>
      </c>
      <c r="AL46" s="10" t="s">
        <v>344</v>
      </c>
      <c r="AM46" s="8">
        <v>2</v>
      </c>
      <c r="AN46" s="10" t="s">
        <v>345</v>
      </c>
      <c r="AO46" s="8">
        <v>2</v>
      </c>
      <c r="AP46" s="8">
        <f t="shared" si="4"/>
        <v>6</v>
      </c>
      <c r="AQ46" s="13" t="str">
        <f t="shared" si="5"/>
        <v>80%</v>
      </c>
      <c r="AR46" s="15">
        <f t="shared" si="6"/>
        <v>1.38</v>
      </c>
      <c r="AS46" s="13" t="str">
        <f t="shared" si="7"/>
        <v>R</v>
      </c>
      <c r="AT46" s="13" t="s">
        <v>96</v>
      </c>
      <c r="AU46" s="16" t="s">
        <v>176</v>
      </c>
      <c r="AV46" s="16" t="s">
        <v>176</v>
      </c>
      <c r="AW46" s="16" t="s">
        <v>176</v>
      </c>
      <c r="AX46" s="16" t="s">
        <v>176</v>
      </c>
      <c r="AY46" s="16" t="s">
        <v>176</v>
      </c>
      <c r="AZ46" s="16" t="s">
        <v>176</v>
      </c>
      <c r="BA46" s="16" t="s">
        <v>176</v>
      </c>
      <c r="BB46" s="16" t="s">
        <v>176</v>
      </c>
    </row>
    <row r="47" spans="1:54" ht="282" customHeight="1" x14ac:dyDescent="0.25">
      <c r="A47" s="4">
        <v>45</v>
      </c>
      <c r="B47" s="1" t="s">
        <v>50</v>
      </c>
      <c r="C47" s="2" t="s">
        <v>48</v>
      </c>
      <c r="D47" s="8" t="s">
        <v>64</v>
      </c>
      <c r="E47" s="8" t="s">
        <v>64</v>
      </c>
      <c r="F47" s="8" t="s">
        <v>64</v>
      </c>
      <c r="G47" s="8" t="s">
        <v>64</v>
      </c>
      <c r="H47" s="8" t="s">
        <v>64</v>
      </c>
      <c r="I47" s="8" t="s">
        <v>64</v>
      </c>
      <c r="J47" s="8" t="s">
        <v>64</v>
      </c>
      <c r="K47" s="8" t="s">
        <v>64</v>
      </c>
      <c r="L47" s="8" t="s">
        <v>64</v>
      </c>
      <c r="M47" s="8" t="s">
        <v>64</v>
      </c>
      <c r="N47" s="29" t="s">
        <v>231</v>
      </c>
      <c r="O47" s="25" t="s">
        <v>70</v>
      </c>
      <c r="P47" s="25" t="s">
        <v>70</v>
      </c>
      <c r="Q47" s="25" t="s">
        <v>70</v>
      </c>
      <c r="R47" s="26" t="s">
        <v>75</v>
      </c>
      <c r="S47" s="12" t="s">
        <v>75</v>
      </c>
      <c r="T47" s="26" t="s">
        <v>75</v>
      </c>
      <c r="U47" s="23" t="s">
        <v>78</v>
      </c>
      <c r="V47" s="10" t="s">
        <v>232</v>
      </c>
      <c r="W47" s="8">
        <v>1</v>
      </c>
      <c r="X47" s="8">
        <v>1</v>
      </c>
      <c r="Y47" s="8">
        <v>3</v>
      </c>
      <c r="Z47" s="8">
        <v>1</v>
      </c>
      <c r="AA47" s="8">
        <v>1</v>
      </c>
      <c r="AB47" s="12">
        <f t="shared" si="0"/>
        <v>1.2999999999999998</v>
      </c>
      <c r="AC47" s="8">
        <v>3</v>
      </c>
      <c r="AD47" s="8">
        <v>3</v>
      </c>
      <c r="AE47" s="12">
        <f t="shared" si="1"/>
        <v>3</v>
      </c>
      <c r="AF47" s="3">
        <f t="shared" si="2"/>
        <v>3.8999999999999995</v>
      </c>
      <c r="AG47" s="13" t="str">
        <f t="shared" si="3"/>
        <v>B</v>
      </c>
      <c r="AH47" s="14" t="s">
        <v>93</v>
      </c>
      <c r="AI47" s="8">
        <v>1</v>
      </c>
      <c r="AJ47" s="14" t="s">
        <v>309</v>
      </c>
      <c r="AK47" s="8">
        <v>1</v>
      </c>
      <c r="AL47" s="10" t="s">
        <v>311</v>
      </c>
      <c r="AM47" s="8">
        <v>2</v>
      </c>
      <c r="AN47" s="10" t="s">
        <v>338</v>
      </c>
      <c r="AO47" s="8">
        <v>2</v>
      </c>
      <c r="AP47" s="8">
        <f t="shared" si="4"/>
        <v>6</v>
      </c>
      <c r="AQ47" s="13" t="str">
        <f t="shared" si="5"/>
        <v>80%</v>
      </c>
      <c r="AR47" s="15">
        <f t="shared" si="6"/>
        <v>0.7799999999999998</v>
      </c>
      <c r="AS47" s="13" t="str">
        <f t="shared" si="7"/>
        <v>R</v>
      </c>
      <c r="AT47" s="13" t="s">
        <v>96</v>
      </c>
      <c r="AU47" s="16" t="s">
        <v>176</v>
      </c>
      <c r="AV47" s="16" t="s">
        <v>176</v>
      </c>
      <c r="AW47" s="16" t="s">
        <v>176</v>
      </c>
      <c r="AX47" s="16" t="s">
        <v>176</v>
      </c>
      <c r="AY47" s="16" t="s">
        <v>176</v>
      </c>
      <c r="AZ47" s="16" t="s">
        <v>176</v>
      </c>
      <c r="BA47" s="16" t="s">
        <v>176</v>
      </c>
      <c r="BB47" s="16" t="s">
        <v>176</v>
      </c>
    </row>
    <row r="48" spans="1:54" ht="271.89999999999998" customHeight="1" x14ac:dyDescent="0.25">
      <c r="A48" s="4">
        <v>46</v>
      </c>
      <c r="B48" s="1" t="s">
        <v>50</v>
      </c>
      <c r="C48" s="2" t="s">
        <v>12</v>
      </c>
      <c r="D48" s="8" t="s">
        <v>64</v>
      </c>
      <c r="E48" s="8" t="s">
        <v>64</v>
      </c>
      <c r="F48" s="8" t="s">
        <v>64</v>
      </c>
      <c r="G48" s="8" t="s">
        <v>64</v>
      </c>
      <c r="H48" s="8" t="s">
        <v>64</v>
      </c>
      <c r="I48" s="8" t="s">
        <v>64</v>
      </c>
      <c r="J48" s="8" t="s">
        <v>64</v>
      </c>
      <c r="K48" s="8" t="s">
        <v>64</v>
      </c>
      <c r="L48" s="8" t="s">
        <v>64</v>
      </c>
      <c r="M48" s="8" t="s">
        <v>64</v>
      </c>
      <c r="N48" s="29" t="s">
        <v>228</v>
      </c>
      <c r="O48" s="25" t="s">
        <v>70</v>
      </c>
      <c r="P48" s="25" t="s">
        <v>70</v>
      </c>
      <c r="Q48" s="25" t="s">
        <v>70</v>
      </c>
      <c r="R48" s="26" t="s">
        <v>75</v>
      </c>
      <c r="S48" s="12" t="s">
        <v>75</v>
      </c>
      <c r="T48" s="26" t="s">
        <v>75</v>
      </c>
      <c r="U48" s="23" t="s">
        <v>78</v>
      </c>
      <c r="V48" s="28" t="s">
        <v>230</v>
      </c>
      <c r="W48" s="8">
        <v>3</v>
      </c>
      <c r="X48" s="8">
        <v>3</v>
      </c>
      <c r="Y48" s="8">
        <v>3</v>
      </c>
      <c r="Z48" s="8">
        <v>1</v>
      </c>
      <c r="AA48" s="8">
        <v>1</v>
      </c>
      <c r="AB48" s="12">
        <f t="shared" si="0"/>
        <v>2.2999999999999998</v>
      </c>
      <c r="AC48" s="8">
        <v>3</v>
      </c>
      <c r="AD48" s="8">
        <v>3</v>
      </c>
      <c r="AE48" s="12">
        <f t="shared" si="1"/>
        <v>3</v>
      </c>
      <c r="AF48" s="3">
        <f t="shared" si="2"/>
        <v>6.8999999999999995</v>
      </c>
      <c r="AG48" s="13" t="str">
        <f t="shared" si="3"/>
        <v>M</v>
      </c>
      <c r="AH48" s="14" t="s">
        <v>93</v>
      </c>
      <c r="AI48" s="8">
        <v>1</v>
      </c>
      <c r="AJ48" s="14" t="s">
        <v>308</v>
      </c>
      <c r="AK48" s="8">
        <v>1</v>
      </c>
      <c r="AL48" s="10" t="s">
        <v>310</v>
      </c>
      <c r="AM48" s="8">
        <v>1</v>
      </c>
      <c r="AN48" s="10" t="s">
        <v>339</v>
      </c>
      <c r="AO48" s="8">
        <v>2</v>
      </c>
      <c r="AP48" s="8">
        <f t="shared" si="4"/>
        <v>5</v>
      </c>
      <c r="AQ48" s="13" t="str">
        <f t="shared" si="5"/>
        <v>80%</v>
      </c>
      <c r="AR48" s="15">
        <f t="shared" si="6"/>
        <v>1.38</v>
      </c>
      <c r="AS48" s="13" t="str">
        <f t="shared" si="7"/>
        <v>R</v>
      </c>
      <c r="AT48" s="13" t="s">
        <v>96</v>
      </c>
      <c r="AU48" s="16" t="s">
        <v>176</v>
      </c>
      <c r="AV48" s="16" t="s">
        <v>176</v>
      </c>
      <c r="AW48" s="16" t="s">
        <v>176</v>
      </c>
      <c r="AX48" s="16" t="s">
        <v>176</v>
      </c>
      <c r="AY48" s="16" t="s">
        <v>176</v>
      </c>
      <c r="AZ48" s="16" t="s">
        <v>176</v>
      </c>
      <c r="BA48" s="16" t="s">
        <v>176</v>
      </c>
      <c r="BB48" s="16" t="s">
        <v>176</v>
      </c>
    </row>
    <row r="49" spans="1:54" ht="269.45" customHeight="1" x14ac:dyDescent="0.25">
      <c r="A49" s="4">
        <v>47</v>
      </c>
      <c r="B49" s="1" t="s">
        <v>50</v>
      </c>
      <c r="C49" s="2" t="s">
        <v>13</v>
      </c>
      <c r="D49" s="8" t="s">
        <v>64</v>
      </c>
      <c r="E49" s="8" t="s">
        <v>64</v>
      </c>
      <c r="F49" s="8" t="s">
        <v>64</v>
      </c>
      <c r="G49" s="8" t="s">
        <v>64</v>
      </c>
      <c r="H49" s="8" t="s">
        <v>64</v>
      </c>
      <c r="I49" s="8" t="s">
        <v>64</v>
      </c>
      <c r="J49" s="8" t="s">
        <v>64</v>
      </c>
      <c r="K49" s="8" t="s">
        <v>64</v>
      </c>
      <c r="L49" s="8" t="s">
        <v>64</v>
      </c>
      <c r="M49" s="8" t="s">
        <v>64</v>
      </c>
      <c r="N49" s="29" t="s">
        <v>228</v>
      </c>
      <c r="O49" s="25" t="s">
        <v>70</v>
      </c>
      <c r="P49" s="25" t="s">
        <v>70</v>
      </c>
      <c r="Q49" s="25" t="s">
        <v>70</v>
      </c>
      <c r="R49" s="26" t="s">
        <v>75</v>
      </c>
      <c r="S49" s="12" t="s">
        <v>75</v>
      </c>
      <c r="T49" s="26" t="s">
        <v>75</v>
      </c>
      <c r="U49" s="23" t="s">
        <v>78</v>
      </c>
      <c r="V49" s="28" t="s">
        <v>230</v>
      </c>
      <c r="W49" s="8">
        <v>3</v>
      </c>
      <c r="X49" s="8">
        <v>3</v>
      </c>
      <c r="Y49" s="8">
        <v>3</v>
      </c>
      <c r="Z49" s="8">
        <v>1</v>
      </c>
      <c r="AA49" s="8">
        <v>1</v>
      </c>
      <c r="AB49" s="12">
        <f t="shared" si="0"/>
        <v>2.2999999999999998</v>
      </c>
      <c r="AC49" s="8">
        <v>3</v>
      </c>
      <c r="AD49" s="8">
        <v>3</v>
      </c>
      <c r="AE49" s="12">
        <f t="shared" si="1"/>
        <v>3</v>
      </c>
      <c r="AF49" s="3">
        <f t="shared" si="2"/>
        <v>6.8999999999999995</v>
      </c>
      <c r="AG49" s="13" t="str">
        <f t="shared" si="3"/>
        <v>M</v>
      </c>
      <c r="AH49" s="14" t="s">
        <v>93</v>
      </c>
      <c r="AI49" s="8">
        <v>1</v>
      </c>
      <c r="AJ49" s="14" t="s">
        <v>308</v>
      </c>
      <c r="AK49" s="8">
        <v>1</v>
      </c>
      <c r="AL49" s="10" t="s">
        <v>310</v>
      </c>
      <c r="AM49" s="8">
        <v>1</v>
      </c>
      <c r="AN49" s="10" t="s">
        <v>340</v>
      </c>
      <c r="AO49" s="8">
        <v>2</v>
      </c>
      <c r="AP49" s="8">
        <f t="shared" si="4"/>
        <v>5</v>
      </c>
      <c r="AQ49" s="13" t="str">
        <f t="shared" si="5"/>
        <v>80%</v>
      </c>
      <c r="AR49" s="15">
        <f t="shared" si="6"/>
        <v>1.38</v>
      </c>
      <c r="AS49" s="13" t="str">
        <f t="shared" si="7"/>
        <v>R</v>
      </c>
      <c r="AT49" s="13" t="s">
        <v>96</v>
      </c>
      <c r="AU49" s="16" t="s">
        <v>176</v>
      </c>
      <c r="AV49" s="16" t="s">
        <v>176</v>
      </c>
      <c r="AW49" s="16" t="s">
        <v>176</v>
      </c>
      <c r="AX49" s="16" t="s">
        <v>176</v>
      </c>
      <c r="AY49" s="16" t="s">
        <v>176</v>
      </c>
      <c r="AZ49" s="16" t="s">
        <v>176</v>
      </c>
      <c r="BA49" s="16" t="s">
        <v>176</v>
      </c>
      <c r="BB49" s="16" t="s">
        <v>176</v>
      </c>
    </row>
    <row r="50" spans="1:54" ht="254.45" customHeight="1" x14ac:dyDescent="0.25">
      <c r="A50" s="4">
        <v>48</v>
      </c>
      <c r="B50" s="1" t="s">
        <v>14</v>
      </c>
      <c r="C50" s="2" t="s">
        <v>15</v>
      </c>
      <c r="D50" s="8" t="s">
        <v>64</v>
      </c>
      <c r="E50" s="8" t="s">
        <v>64</v>
      </c>
      <c r="F50" s="8" t="s">
        <v>64</v>
      </c>
      <c r="G50" s="8" t="s">
        <v>64</v>
      </c>
      <c r="H50" s="8" t="s">
        <v>64</v>
      </c>
      <c r="I50" s="8" t="s">
        <v>64</v>
      </c>
      <c r="J50" s="8" t="s">
        <v>64</v>
      </c>
      <c r="K50" s="8" t="s">
        <v>64</v>
      </c>
      <c r="L50" s="8" t="s">
        <v>64</v>
      </c>
      <c r="M50" s="8" t="s">
        <v>64</v>
      </c>
      <c r="N50" s="29" t="s">
        <v>233</v>
      </c>
      <c r="O50" s="2" t="s">
        <v>70</v>
      </c>
      <c r="P50" s="2" t="s">
        <v>70</v>
      </c>
      <c r="Q50" s="2" t="s">
        <v>75</v>
      </c>
      <c r="R50" s="26" t="s">
        <v>75</v>
      </c>
      <c r="S50" s="12" t="s">
        <v>70</v>
      </c>
      <c r="T50" s="26" t="s">
        <v>75</v>
      </c>
      <c r="U50" s="23" t="s">
        <v>234</v>
      </c>
      <c r="V50" s="30" t="s">
        <v>235</v>
      </c>
      <c r="W50" s="8">
        <v>1</v>
      </c>
      <c r="X50" s="8">
        <v>5</v>
      </c>
      <c r="Y50" s="8">
        <v>3</v>
      </c>
      <c r="Z50" s="8">
        <v>1</v>
      </c>
      <c r="AA50" s="8">
        <v>1</v>
      </c>
      <c r="AB50" s="12">
        <f t="shared" si="0"/>
        <v>1.9</v>
      </c>
      <c r="AC50" s="8">
        <v>5</v>
      </c>
      <c r="AD50" s="8">
        <v>5</v>
      </c>
      <c r="AE50" s="12">
        <f t="shared" si="1"/>
        <v>5</v>
      </c>
      <c r="AF50" s="3">
        <f t="shared" si="2"/>
        <v>9.5</v>
      </c>
      <c r="AG50" s="13" t="str">
        <f t="shared" si="3"/>
        <v>M</v>
      </c>
      <c r="AH50" s="14" t="s">
        <v>93</v>
      </c>
      <c r="AI50" s="8">
        <v>1</v>
      </c>
      <c r="AJ50" s="14" t="s">
        <v>312</v>
      </c>
      <c r="AK50" s="8">
        <v>1</v>
      </c>
      <c r="AL50" s="10" t="s">
        <v>313</v>
      </c>
      <c r="AM50" s="8">
        <v>2</v>
      </c>
      <c r="AN50" s="10" t="s">
        <v>314</v>
      </c>
      <c r="AO50" s="8">
        <v>1</v>
      </c>
      <c r="AP50" s="8">
        <f t="shared" si="4"/>
        <v>5</v>
      </c>
      <c r="AQ50" s="13" t="str">
        <f t="shared" si="5"/>
        <v>80%</v>
      </c>
      <c r="AR50" s="15">
        <f t="shared" si="6"/>
        <v>1.8999999999999995</v>
      </c>
      <c r="AS50" s="13" t="str">
        <f t="shared" si="7"/>
        <v>R</v>
      </c>
      <c r="AT50" s="13" t="s">
        <v>96</v>
      </c>
      <c r="AU50" s="16" t="s">
        <v>176</v>
      </c>
      <c r="AV50" s="16" t="s">
        <v>176</v>
      </c>
      <c r="AW50" s="16" t="s">
        <v>176</v>
      </c>
      <c r="AX50" s="16" t="s">
        <v>176</v>
      </c>
      <c r="AY50" s="16" t="s">
        <v>176</v>
      </c>
      <c r="AZ50" s="16" t="s">
        <v>176</v>
      </c>
      <c r="BA50" s="16" t="s">
        <v>176</v>
      </c>
      <c r="BB50" s="16" t="s">
        <v>176</v>
      </c>
    </row>
    <row r="51" spans="1:54" ht="233.45" customHeight="1" x14ac:dyDescent="0.25">
      <c r="A51" s="4">
        <v>49</v>
      </c>
      <c r="B51" s="1" t="s">
        <v>14</v>
      </c>
      <c r="C51" s="2" t="s">
        <v>16</v>
      </c>
      <c r="D51" s="8" t="s">
        <v>64</v>
      </c>
      <c r="E51" s="8" t="s">
        <v>64</v>
      </c>
      <c r="F51" s="8" t="s">
        <v>64</v>
      </c>
      <c r="G51" s="8" t="s">
        <v>64</v>
      </c>
      <c r="H51" s="8" t="s">
        <v>64</v>
      </c>
      <c r="I51" s="8" t="s">
        <v>64</v>
      </c>
      <c r="J51" s="8" t="s">
        <v>64</v>
      </c>
      <c r="K51" s="8" t="s">
        <v>64</v>
      </c>
      <c r="L51" s="8" t="s">
        <v>64</v>
      </c>
      <c r="M51" s="8" t="s">
        <v>64</v>
      </c>
      <c r="N51" s="24" t="s">
        <v>236</v>
      </c>
      <c r="O51" s="2" t="s">
        <v>75</v>
      </c>
      <c r="P51" s="2" t="s">
        <v>156</v>
      </c>
      <c r="Q51" s="2" t="s">
        <v>75</v>
      </c>
      <c r="R51" s="26" t="s">
        <v>75</v>
      </c>
      <c r="S51" s="12" t="s">
        <v>70</v>
      </c>
      <c r="T51" s="26" t="s">
        <v>75</v>
      </c>
      <c r="U51" s="23" t="s">
        <v>234</v>
      </c>
      <c r="V51" s="28" t="s">
        <v>276</v>
      </c>
      <c r="W51" s="8">
        <v>5</v>
      </c>
      <c r="X51" s="8">
        <v>5</v>
      </c>
      <c r="Y51" s="8">
        <v>3</v>
      </c>
      <c r="Z51" s="8">
        <v>1</v>
      </c>
      <c r="AA51" s="8">
        <v>3</v>
      </c>
      <c r="AB51" s="12">
        <f t="shared" si="0"/>
        <v>3.6000000000000005</v>
      </c>
      <c r="AC51" s="8">
        <v>5</v>
      </c>
      <c r="AD51" s="8">
        <v>5</v>
      </c>
      <c r="AE51" s="12">
        <f t="shared" si="1"/>
        <v>5</v>
      </c>
      <c r="AF51" s="3">
        <f t="shared" si="2"/>
        <v>18.000000000000004</v>
      </c>
      <c r="AG51" s="13" t="str">
        <f t="shared" si="3"/>
        <v>A</v>
      </c>
      <c r="AH51" s="14" t="s">
        <v>270</v>
      </c>
      <c r="AI51" s="8">
        <v>1</v>
      </c>
      <c r="AJ51" s="14" t="s">
        <v>277</v>
      </c>
      <c r="AK51" s="8">
        <v>2</v>
      </c>
      <c r="AL51" s="10" t="s">
        <v>424</v>
      </c>
      <c r="AM51" s="8">
        <v>2</v>
      </c>
      <c r="AN51" s="10" t="s">
        <v>279</v>
      </c>
      <c r="AO51" s="8">
        <v>2</v>
      </c>
      <c r="AP51" s="8">
        <f t="shared" si="4"/>
        <v>7</v>
      </c>
      <c r="AQ51" s="13" t="str">
        <f t="shared" si="5"/>
        <v>80%</v>
      </c>
      <c r="AR51" s="15">
        <f t="shared" si="6"/>
        <v>3.5999999999999996</v>
      </c>
      <c r="AS51" s="13" t="str">
        <f t="shared" si="7"/>
        <v>B</v>
      </c>
      <c r="AT51" s="13" t="s">
        <v>96</v>
      </c>
      <c r="AU51" s="16" t="s">
        <v>176</v>
      </c>
      <c r="AV51" s="16" t="s">
        <v>176</v>
      </c>
      <c r="AW51" s="16" t="s">
        <v>176</v>
      </c>
      <c r="AX51" s="16" t="s">
        <v>176</v>
      </c>
      <c r="AY51" s="16" t="s">
        <v>176</v>
      </c>
      <c r="AZ51" s="16" t="s">
        <v>176</v>
      </c>
      <c r="BA51" s="16" t="s">
        <v>176</v>
      </c>
      <c r="BB51" s="16" t="s">
        <v>176</v>
      </c>
    </row>
    <row r="52" spans="1:54" ht="225" customHeight="1" x14ac:dyDescent="0.25">
      <c r="A52" s="4">
        <v>50</v>
      </c>
      <c r="B52" s="1" t="s">
        <v>14</v>
      </c>
      <c r="C52" s="2" t="s">
        <v>17</v>
      </c>
      <c r="D52" s="8" t="s">
        <v>64</v>
      </c>
      <c r="E52" s="8" t="s">
        <v>64</v>
      </c>
      <c r="F52" s="8" t="s">
        <v>64</v>
      </c>
      <c r="G52" s="8" t="s">
        <v>64</v>
      </c>
      <c r="H52" s="8" t="s">
        <v>64</v>
      </c>
      <c r="I52" s="8" t="s">
        <v>64</v>
      </c>
      <c r="J52" s="8" t="s">
        <v>64</v>
      </c>
      <c r="K52" s="8" t="s">
        <v>64</v>
      </c>
      <c r="L52" s="8" t="s">
        <v>64</v>
      </c>
      <c r="M52" s="8" t="s">
        <v>64</v>
      </c>
      <c r="N52" s="29" t="s">
        <v>238</v>
      </c>
      <c r="O52" s="2" t="s">
        <v>70</v>
      </c>
      <c r="P52" s="2" t="s">
        <v>70</v>
      </c>
      <c r="Q52" s="2" t="s">
        <v>75</v>
      </c>
      <c r="R52" s="26" t="s">
        <v>75</v>
      </c>
      <c r="S52" s="12" t="s">
        <v>70</v>
      </c>
      <c r="T52" s="26" t="s">
        <v>75</v>
      </c>
      <c r="U52" s="23" t="s">
        <v>234</v>
      </c>
      <c r="V52" s="28" t="s">
        <v>237</v>
      </c>
      <c r="W52" s="8">
        <v>3</v>
      </c>
      <c r="X52" s="8">
        <v>5</v>
      </c>
      <c r="Y52" s="8">
        <v>3</v>
      </c>
      <c r="Z52" s="8">
        <v>1</v>
      </c>
      <c r="AA52" s="8">
        <v>1</v>
      </c>
      <c r="AB52" s="12">
        <f t="shared" si="0"/>
        <v>2.6</v>
      </c>
      <c r="AC52" s="8">
        <v>5</v>
      </c>
      <c r="AD52" s="8">
        <v>5</v>
      </c>
      <c r="AE52" s="12">
        <f t="shared" si="1"/>
        <v>5</v>
      </c>
      <c r="AF52" s="3">
        <f t="shared" si="2"/>
        <v>13</v>
      </c>
      <c r="AG52" s="13" t="str">
        <f t="shared" si="3"/>
        <v>M</v>
      </c>
      <c r="AH52" s="14" t="s">
        <v>93</v>
      </c>
      <c r="AI52" s="8">
        <v>1</v>
      </c>
      <c r="AJ52" s="14" t="s">
        <v>315</v>
      </c>
      <c r="AK52" s="8">
        <v>1</v>
      </c>
      <c r="AL52" s="10" t="s">
        <v>313</v>
      </c>
      <c r="AM52" s="8">
        <v>2</v>
      </c>
      <c r="AN52" s="10" t="s">
        <v>316</v>
      </c>
      <c r="AO52" s="8">
        <v>2</v>
      </c>
      <c r="AP52" s="8">
        <f t="shared" si="4"/>
        <v>6</v>
      </c>
      <c r="AQ52" s="13" t="str">
        <f t="shared" si="5"/>
        <v>80%</v>
      </c>
      <c r="AR52" s="15">
        <f t="shared" si="6"/>
        <v>2.5999999999999996</v>
      </c>
      <c r="AS52" s="13" t="str">
        <f t="shared" si="7"/>
        <v>B</v>
      </c>
      <c r="AT52" s="13" t="s">
        <v>96</v>
      </c>
      <c r="AU52" s="16" t="s">
        <v>176</v>
      </c>
      <c r="AV52" s="16" t="s">
        <v>176</v>
      </c>
      <c r="AW52" s="16" t="s">
        <v>176</v>
      </c>
      <c r="AX52" s="16" t="s">
        <v>176</v>
      </c>
      <c r="AY52" s="16" t="s">
        <v>176</v>
      </c>
      <c r="AZ52" s="16" t="s">
        <v>176</v>
      </c>
      <c r="BA52" s="16" t="s">
        <v>176</v>
      </c>
      <c r="BB52" s="16" t="s">
        <v>176</v>
      </c>
    </row>
    <row r="53" spans="1:54" ht="231" customHeight="1" x14ac:dyDescent="0.25">
      <c r="A53" s="4">
        <v>51</v>
      </c>
      <c r="B53" s="1" t="s">
        <v>14</v>
      </c>
      <c r="C53" s="2" t="s">
        <v>18</v>
      </c>
      <c r="D53" s="8" t="s">
        <v>64</v>
      </c>
      <c r="E53" s="8" t="s">
        <v>64</v>
      </c>
      <c r="F53" s="8" t="s">
        <v>64</v>
      </c>
      <c r="G53" s="8" t="s">
        <v>64</v>
      </c>
      <c r="H53" s="8" t="s">
        <v>64</v>
      </c>
      <c r="I53" s="8" t="s">
        <v>64</v>
      </c>
      <c r="J53" s="8" t="s">
        <v>64</v>
      </c>
      <c r="K53" s="8" t="s">
        <v>64</v>
      </c>
      <c r="L53" s="8" t="s">
        <v>64</v>
      </c>
      <c r="M53" s="8" t="s">
        <v>64</v>
      </c>
      <c r="N53" s="29" t="s">
        <v>239</v>
      </c>
      <c r="O53" s="2" t="s">
        <v>70</v>
      </c>
      <c r="P53" s="2" t="s">
        <v>70</v>
      </c>
      <c r="Q53" s="2" t="s">
        <v>75</v>
      </c>
      <c r="R53" s="26" t="s">
        <v>75</v>
      </c>
      <c r="S53" s="12" t="s">
        <v>70</v>
      </c>
      <c r="T53" s="26" t="s">
        <v>75</v>
      </c>
      <c r="U53" s="23" t="s">
        <v>234</v>
      </c>
      <c r="V53" s="28" t="s">
        <v>364</v>
      </c>
      <c r="W53" s="8">
        <v>5</v>
      </c>
      <c r="X53" s="8">
        <v>5</v>
      </c>
      <c r="Y53" s="8">
        <v>3</v>
      </c>
      <c r="Z53" s="8">
        <v>1</v>
      </c>
      <c r="AA53" s="8">
        <v>1</v>
      </c>
      <c r="AB53" s="12">
        <f t="shared" si="0"/>
        <v>3.3000000000000003</v>
      </c>
      <c r="AC53" s="8">
        <v>5</v>
      </c>
      <c r="AD53" s="8">
        <v>5</v>
      </c>
      <c r="AE53" s="12">
        <f t="shared" si="1"/>
        <v>5</v>
      </c>
      <c r="AF53" s="3">
        <f t="shared" si="2"/>
        <v>16.5</v>
      </c>
      <c r="AG53" s="13" t="str">
        <f t="shared" si="3"/>
        <v>A</v>
      </c>
      <c r="AH53" s="14" t="s">
        <v>93</v>
      </c>
      <c r="AI53" s="8">
        <v>1</v>
      </c>
      <c r="AJ53" s="14" t="s">
        <v>365</v>
      </c>
      <c r="AK53" s="8">
        <v>2</v>
      </c>
      <c r="AL53" s="10" t="s">
        <v>313</v>
      </c>
      <c r="AM53" s="8">
        <v>1</v>
      </c>
      <c r="AN53" s="10" t="s">
        <v>366</v>
      </c>
      <c r="AO53" s="8">
        <v>2</v>
      </c>
      <c r="AP53" s="8">
        <f t="shared" si="4"/>
        <v>6</v>
      </c>
      <c r="AQ53" s="13" t="str">
        <f t="shared" si="5"/>
        <v>80%</v>
      </c>
      <c r="AR53" s="15">
        <f t="shared" si="6"/>
        <v>3.2999999999999989</v>
      </c>
      <c r="AS53" s="13" t="str">
        <f t="shared" si="7"/>
        <v>B</v>
      </c>
      <c r="AT53" s="13" t="s">
        <v>96</v>
      </c>
      <c r="AU53" s="16" t="s">
        <v>176</v>
      </c>
      <c r="AV53" s="16" t="s">
        <v>367</v>
      </c>
      <c r="AW53" s="16" t="s">
        <v>397</v>
      </c>
      <c r="AX53" s="16" t="s">
        <v>368</v>
      </c>
      <c r="AY53" s="16" t="s">
        <v>369</v>
      </c>
      <c r="AZ53" s="14" t="s">
        <v>399</v>
      </c>
      <c r="BA53" s="14" t="s">
        <v>402</v>
      </c>
      <c r="BB53" s="14" t="s">
        <v>400</v>
      </c>
    </row>
    <row r="54" spans="1:54" ht="287.45" customHeight="1" x14ac:dyDescent="0.25">
      <c r="A54" s="4">
        <v>52</v>
      </c>
      <c r="B54" s="3" t="s">
        <v>51</v>
      </c>
      <c r="C54" s="2" t="s">
        <v>53</v>
      </c>
      <c r="D54" s="8" t="s">
        <v>64</v>
      </c>
      <c r="E54" s="8" t="s">
        <v>64</v>
      </c>
      <c r="F54" s="8" t="s">
        <v>64</v>
      </c>
      <c r="G54" s="8" t="s">
        <v>64</v>
      </c>
      <c r="H54" s="8" t="s">
        <v>64</v>
      </c>
      <c r="I54" s="8" t="s">
        <v>64</v>
      </c>
      <c r="J54" s="8" t="s">
        <v>64</v>
      </c>
      <c r="K54" s="8" t="s">
        <v>64</v>
      </c>
      <c r="L54" s="8" t="s">
        <v>64</v>
      </c>
      <c r="M54" s="8" t="s">
        <v>64</v>
      </c>
      <c r="N54" s="24" t="s">
        <v>66</v>
      </c>
      <c r="O54" s="2" t="s">
        <v>70</v>
      </c>
      <c r="P54" s="2" t="s">
        <v>70</v>
      </c>
      <c r="Q54" s="2" t="s">
        <v>70</v>
      </c>
      <c r="R54" s="25" t="s">
        <v>157</v>
      </c>
      <c r="S54" s="26" t="s">
        <v>75</v>
      </c>
      <c r="T54" s="26" t="s">
        <v>75</v>
      </c>
      <c r="U54" s="23" t="s">
        <v>148</v>
      </c>
      <c r="V54" s="27" t="s">
        <v>240</v>
      </c>
      <c r="W54" s="8">
        <v>1</v>
      </c>
      <c r="X54" s="8">
        <v>1</v>
      </c>
      <c r="Y54" s="8">
        <v>3</v>
      </c>
      <c r="Z54" s="8">
        <v>1</v>
      </c>
      <c r="AA54" s="8">
        <v>1</v>
      </c>
      <c r="AB54" s="12">
        <f t="shared" si="0"/>
        <v>1.2999999999999998</v>
      </c>
      <c r="AC54" s="8">
        <v>3</v>
      </c>
      <c r="AD54" s="8">
        <v>3</v>
      </c>
      <c r="AE54" s="12">
        <f t="shared" si="1"/>
        <v>3</v>
      </c>
      <c r="AF54" s="3">
        <f t="shared" si="2"/>
        <v>3.8999999999999995</v>
      </c>
      <c r="AG54" s="13" t="str">
        <f t="shared" si="3"/>
        <v>B</v>
      </c>
      <c r="AH54" s="14" t="s">
        <v>93</v>
      </c>
      <c r="AI54" s="8">
        <v>1</v>
      </c>
      <c r="AJ54" s="14" t="s">
        <v>317</v>
      </c>
      <c r="AK54" s="8">
        <v>2</v>
      </c>
      <c r="AL54" s="10" t="s">
        <v>318</v>
      </c>
      <c r="AM54" s="8">
        <v>2</v>
      </c>
      <c r="AN54" s="10" t="s">
        <v>319</v>
      </c>
      <c r="AO54" s="8">
        <v>2</v>
      </c>
      <c r="AP54" s="8">
        <f t="shared" si="4"/>
        <v>7</v>
      </c>
      <c r="AQ54" s="13" t="str">
        <f t="shared" si="5"/>
        <v>80%</v>
      </c>
      <c r="AR54" s="15">
        <f t="shared" si="6"/>
        <v>0.7799999999999998</v>
      </c>
      <c r="AS54" s="13" t="str">
        <f t="shared" si="7"/>
        <v>R</v>
      </c>
      <c r="AT54" s="13" t="s">
        <v>96</v>
      </c>
      <c r="AU54" s="16" t="s">
        <v>176</v>
      </c>
      <c r="AV54" s="16" t="s">
        <v>176</v>
      </c>
      <c r="AW54" s="16" t="s">
        <v>176</v>
      </c>
      <c r="AX54" s="16" t="s">
        <v>176</v>
      </c>
      <c r="AY54" s="16" t="s">
        <v>176</v>
      </c>
      <c r="AZ54" s="16" t="s">
        <v>176</v>
      </c>
      <c r="BA54" s="16" t="s">
        <v>176</v>
      </c>
      <c r="BB54" s="16" t="s">
        <v>176</v>
      </c>
    </row>
    <row r="55" spans="1:54" ht="260.45" customHeight="1" x14ac:dyDescent="0.25">
      <c r="A55" s="4">
        <v>53</v>
      </c>
      <c r="B55" s="3" t="s">
        <v>51</v>
      </c>
      <c r="C55" s="2" t="s">
        <v>52</v>
      </c>
      <c r="D55" s="8" t="s">
        <v>64</v>
      </c>
      <c r="E55" s="8" t="s">
        <v>64</v>
      </c>
      <c r="F55" s="8" t="s">
        <v>64</v>
      </c>
      <c r="G55" s="8" t="s">
        <v>64</v>
      </c>
      <c r="H55" s="8" t="s">
        <v>64</v>
      </c>
      <c r="I55" s="8" t="s">
        <v>64</v>
      </c>
      <c r="J55" s="8" t="s">
        <v>64</v>
      </c>
      <c r="K55" s="8" t="s">
        <v>64</v>
      </c>
      <c r="L55" s="8" t="s">
        <v>64</v>
      </c>
      <c r="M55" s="8" t="s">
        <v>64</v>
      </c>
      <c r="N55" s="24" t="s">
        <v>66</v>
      </c>
      <c r="O55" s="2" t="s">
        <v>70</v>
      </c>
      <c r="P55" s="2" t="s">
        <v>70</v>
      </c>
      <c r="Q55" s="2" t="s">
        <v>70</v>
      </c>
      <c r="R55" s="25" t="s">
        <v>157</v>
      </c>
      <c r="S55" s="26" t="s">
        <v>75</v>
      </c>
      <c r="T55" s="26" t="s">
        <v>75</v>
      </c>
      <c r="U55" s="23" t="s">
        <v>78</v>
      </c>
      <c r="V55" s="27" t="s">
        <v>241</v>
      </c>
      <c r="W55" s="8">
        <v>1</v>
      </c>
      <c r="X55" s="8">
        <v>5</v>
      </c>
      <c r="Y55" s="8">
        <v>3</v>
      </c>
      <c r="Z55" s="8">
        <v>1</v>
      </c>
      <c r="AA55" s="8">
        <v>1</v>
      </c>
      <c r="AB55" s="12">
        <f t="shared" si="0"/>
        <v>1.9</v>
      </c>
      <c r="AC55" s="8">
        <v>4</v>
      </c>
      <c r="AD55" s="8">
        <v>4</v>
      </c>
      <c r="AE55" s="12">
        <f t="shared" si="1"/>
        <v>4</v>
      </c>
      <c r="AF55" s="3">
        <f t="shared" si="2"/>
        <v>7.6</v>
      </c>
      <c r="AG55" s="13" t="str">
        <f t="shared" si="3"/>
        <v>M</v>
      </c>
      <c r="AH55" s="14" t="s">
        <v>93</v>
      </c>
      <c r="AI55" s="8">
        <v>1</v>
      </c>
      <c r="AJ55" s="14" t="s">
        <v>317</v>
      </c>
      <c r="AK55" s="8">
        <v>2</v>
      </c>
      <c r="AL55" s="10" t="s">
        <v>318</v>
      </c>
      <c r="AM55" s="8">
        <v>2</v>
      </c>
      <c r="AN55" s="10" t="s">
        <v>320</v>
      </c>
      <c r="AO55" s="8">
        <v>2</v>
      </c>
      <c r="AP55" s="8">
        <f t="shared" si="4"/>
        <v>7</v>
      </c>
      <c r="AQ55" s="13" t="str">
        <f t="shared" si="5"/>
        <v>80%</v>
      </c>
      <c r="AR55" s="15">
        <f t="shared" si="6"/>
        <v>1.5199999999999996</v>
      </c>
      <c r="AS55" s="13" t="str">
        <f t="shared" si="7"/>
        <v>R</v>
      </c>
      <c r="AT55" s="13" t="s">
        <v>96</v>
      </c>
      <c r="AU55" s="16" t="s">
        <v>176</v>
      </c>
      <c r="AV55" s="16" t="s">
        <v>176</v>
      </c>
      <c r="AW55" s="16" t="s">
        <v>176</v>
      </c>
      <c r="AX55" s="16" t="s">
        <v>176</v>
      </c>
      <c r="AY55" s="16" t="s">
        <v>176</v>
      </c>
      <c r="AZ55" s="16" t="s">
        <v>176</v>
      </c>
      <c r="BA55" s="16" t="s">
        <v>176</v>
      </c>
      <c r="BB55" s="16" t="s">
        <v>176</v>
      </c>
    </row>
    <row r="56" spans="1:54" ht="280.89999999999998" customHeight="1" x14ac:dyDescent="0.25">
      <c r="A56" s="4">
        <v>54</v>
      </c>
      <c r="B56" s="3" t="s">
        <v>19</v>
      </c>
      <c r="C56" s="2" t="s">
        <v>20</v>
      </c>
      <c r="D56" s="8" t="s">
        <v>64</v>
      </c>
      <c r="E56" s="8" t="s">
        <v>64</v>
      </c>
      <c r="F56" s="8" t="s">
        <v>64</v>
      </c>
      <c r="G56" s="8" t="s">
        <v>64</v>
      </c>
      <c r="H56" s="8" t="s">
        <v>64</v>
      </c>
      <c r="I56" s="8" t="s">
        <v>64</v>
      </c>
      <c r="J56" s="8" t="s">
        <v>64</v>
      </c>
      <c r="K56" s="8" t="s">
        <v>64</v>
      </c>
      <c r="L56" s="8" t="s">
        <v>64</v>
      </c>
      <c r="M56" s="8" t="s">
        <v>64</v>
      </c>
      <c r="N56" s="2" t="s">
        <v>66</v>
      </c>
      <c r="O56" s="2" t="s">
        <v>70</v>
      </c>
      <c r="P56" s="2" t="s">
        <v>70</v>
      </c>
      <c r="Q56" s="2" t="s">
        <v>70</v>
      </c>
      <c r="R56" s="25" t="s">
        <v>75</v>
      </c>
      <c r="S56" s="26" t="s">
        <v>75</v>
      </c>
      <c r="T56" s="26" t="s">
        <v>75</v>
      </c>
      <c r="U56" s="23" t="s">
        <v>148</v>
      </c>
      <c r="V56" s="27" t="s">
        <v>242</v>
      </c>
      <c r="W56" s="8">
        <v>5</v>
      </c>
      <c r="X56" s="8">
        <v>1</v>
      </c>
      <c r="Y56" s="8">
        <v>3</v>
      </c>
      <c r="Z56" s="8">
        <v>1</v>
      </c>
      <c r="AA56" s="8">
        <v>1</v>
      </c>
      <c r="AB56" s="12">
        <f t="shared" si="0"/>
        <v>2.6999999999999997</v>
      </c>
      <c r="AC56" s="8">
        <v>3</v>
      </c>
      <c r="AD56" s="8">
        <v>3</v>
      </c>
      <c r="AE56" s="12">
        <f t="shared" si="1"/>
        <v>3</v>
      </c>
      <c r="AF56" s="3">
        <f t="shared" si="2"/>
        <v>8.1</v>
      </c>
      <c r="AG56" s="13" t="str">
        <f t="shared" si="3"/>
        <v>M</v>
      </c>
      <c r="AH56" s="14" t="s">
        <v>93</v>
      </c>
      <c r="AI56" s="8">
        <v>1</v>
      </c>
      <c r="AJ56" s="14" t="s">
        <v>321</v>
      </c>
      <c r="AK56" s="8">
        <v>2</v>
      </c>
      <c r="AL56" s="10" t="s">
        <v>322</v>
      </c>
      <c r="AM56" s="8">
        <v>2</v>
      </c>
      <c r="AN56" s="10" t="s">
        <v>323</v>
      </c>
      <c r="AO56" s="8">
        <v>1</v>
      </c>
      <c r="AP56" s="8">
        <f t="shared" si="4"/>
        <v>6</v>
      </c>
      <c r="AQ56" s="13" t="str">
        <f t="shared" si="5"/>
        <v>80%</v>
      </c>
      <c r="AR56" s="15">
        <f t="shared" si="6"/>
        <v>1.6199999999999992</v>
      </c>
      <c r="AS56" s="13" t="str">
        <f t="shared" si="7"/>
        <v>R</v>
      </c>
      <c r="AT56" s="13" t="s">
        <v>96</v>
      </c>
      <c r="AU56" s="16" t="s">
        <v>176</v>
      </c>
      <c r="AV56" s="16" t="s">
        <v>176</v>
      </c>
      <c r="AW56" s="16" t="s">
        <v>176</v>
      </c>
      <c r="AX56" s="16" t="s">
        <v>176</v>
      </c>
      <c r="AY56" s="16" t="s">
        <v>176</v>
      </c>
      <c r="AZ56" s="16" t="s">
        <v>176</v>
      </c>
      <c r="BA56" s="16" t="s">
        <v>176</v>
      </c>
      <c r="BB56" s="16" t="s">
        <v>176</v>
      </c>
    </row>
    <row r="57" spans="1:54" ht="271.89999999999998" customHeight="1" x14ac:dyDescent="0.25">
      <c r="A57" s="4">
        <v>55</v>
      </c>
      <c r="B57" s="3" t="s">
        <v>29</v>
      </c>
      <c r="C57" s="2" t="s">
        <v>30</v>
      </c>
      <c r="D57" s="8"/>
      <c r="E57" s="8" t="s">
        <v>64</v>
      </c>
      <c r="F57" s="8" t="s">
        <v>64</v>
      </c>
      <c r="G57" s="8" t="s">
        <v>64</v>
      </c>
      <c r="H57" s="8" t="s">
        <v>64</v>
      </c>
      <c r="I57" s="8" t="s">
        <v>64</v>
      </c>
      <c r="J57" s="8" t="s">
        <v>64</v>
      </c>
      <c r="K57" s="8" t="s">
        <v>64</v>
      </c>
      <c r="L57" s="8" t="s">
        <v>64</v>
      </c>
      <c r="M57" s="8" t="s">
        <v>64</v>
      </c>
      <c r="N57" s="24" t="s">
        <v>243</v>
      </c>
      <c r="O57" s="2" t="s">
        <v>75</v>
      </c>
      <c r="P57" s="2" t="s">
        <v>244</v>
      </c>
      <c r="Q57" s="2" t="s">
        <v>70</v>
      </c>
      <c r="R57" s="25" t="s">
        <v>157</v>
      </c>
      <c r="S57" s="26" t="s">
        <v>75</v>
      </c>
      <c r="T57" s="26" t="s">
        <v>75</v>
      </c>
      <c r="U57" s="23" t="s">
        <v>148</v>
      </c>
      <c r="V57" s="27" t="s">
        <v>245</v>
      </c>
      <c r="W57" s="8">
        <v>5</v>
      </c>
      <c r="X57" s="8">
        <v>1</v>
      </c>
      <c r="Y57" s="8">
        <v>3</v>
      </c>
      <c r="Z57" s="8">
        <v>1</v>
      </c>
      <c r="AA57" s="8">
        <v>1</v>
      </c>
      <c r="AB57" s="12">
        <f t="shared" si="0"/>
        <v>2.6999999999999997</v>
      </c>
      <c r="AC57" s="8">
        <v>3</v>
      </c>
      <c r="AD57" s="8">
        <v>3</v>
      </c>
      <c r="AE57" s="12">
        <f t="shared" si="1"/>
        <v>3</v>
      </c>
      <c r="AF57" s="3">
        <f t="shared" si="2"/>
        <v>8.1</v>
      </c>
      <c r="AG57" s="13" t="str">
        <f t="shared" si="3"/>
        <v>M</v>
      </c>
      <c r="AH57" s="14" t="s">
        <v>93</v>
      </c>
      <c r="AI57" s="8">
        <v>1</v>
      </c>
      <c r="AJ57" s="14" t="s">
        <v>268</v>
      </c>
      <c r="AK57" s="8">
        <v>2</v>
      </c>
      <c r="AL57" s="10" t="s">
        <v>425</v>
      </c>
      <c r="AM57" s="8">
        <v>0</v>
      </c>
      <c r="AN57" s="10" t="s">
        <v>269</v>
      </c>
      <c r="AO57" s="8">
        <v>2</v>
      </c>
      <c r="AP57" s="8">
        <f t="shared" si="4"/>
        <v>5</v>
      </c>
      <c r="AQ57" s="13" t="str">
        <f t="shared" si="5"/>
        <v>80%</v>
      </c>
      <c r="AR57" s="15">
        <f t="shared" si="6"/>
        <v>1.6199999999999992</v>
      </c>
      <c r="AS57" s="13" t="str">
        <f t="shared" si="7"/>
        <v>R</v>
      </c>
      <c r="AT57" s="13" t="s">
        <v>96</v>
      </c>
      <c r="AU57" s="16" t="s">
        <v>176</v>
      </c>
      <c r="AV57" s="16" t="s">
        <v>176</v>
      </c>
      <c r="AW57" s="16" t="s">
        <v>176</v>
      </c>
      <c r="AX57" s="16" t="s">
        <v>176</v>
      </c>
      <c r="AY57" s="16" t="s">
        <v>176</v>
      </c>
      <c r="AZ57" s="16" t="s">
        <v>176</v>
      </c>
      <c r="BA57" s="16" t="s">
        <v>176</v>
      </c>
      <c r="BB57" s="16" t="s">
        <v>176</v>
      </c>
    </row>
    <row r="58" spans="1:54" ht="299.45" customHeight="1" x14ac:dyDescent="0.25">
      <c r="A58" s="4">
        <v>56</v>
      </c>
      <c r="B58" s="1" t="s">
        <v>197</v>
      </c>
      <c r="C58" s="2" t="s">
        <v>196</v>
      </c>
      <c r="D58" s="8"/>
      <c r="E58" s="8" t="s">
        <v>64</v>
      </c>
      <c r="F58" s="8"/>
      <c r="G58" s="8"/>
      <c r="H58" s="8"/>
      <c r="I58" s="8"/>
      <c r="J58" s="8"/>
      <c r="K58" s="8"/>
      <c r="L58" s="8"/>
      <c r="M58" s="8"/>
      <c r="N58" s="24" t="s">
        <v>162</v>
      </c>
      <c r="O58" s="2" t="s">
        <v>75</v>
      </c>
      <c r="P58" s="2" t="s">
        <v>153</v>
      </c>
      <c r="Q58" s="2" t="s">
        <v>70</v>
      </c>
      <c r="R58" s="25" t="s">
        <v>157</v>
      </c>
      <c r="S58" s="26" t="s">
        <v>75</v>
      </c>
      <c r="T58" s="26" t="s">
        <v>75</v>
      </c>
      <c r="U58" s="23" t="s">
        <v>78</v>
      </c>
      <c r="V58" s="27" t="s">
        <v>248</v>
      </c>
      <c r="W58" s="8">
        <v>3</v>
      </c>
      <c r="X58" s="8">
        <v>3</v>
      </c>
      <c r="Y58" s="8">
        <v>3</v>
      </c>
      <c r="Z58" s="8">
        <v>1</v>
      </c>
      <c r="AA58" s="8">
        <v>5</v>
      </c>
      <c r="AB58" s="12">
        <f t="shared" si="0"/>
        <v>2.9</v>
      </c>
      <c r="AC58" s="8">
        <v>4</v>
      </c>
      <c r="AD58" s="8">
        <v>4</v>
      </c>
      <c r="AE58" s="12">
        <f t="shared" si="1"/>
        <v>4</v>
      </c>
      <c r="AF58" s="3">
        <f t="shared" si="2"/>
        <v>11.6</v>
      </c>
      <c r="AG58" s="13" t="str">
        <f t="shared" si="3"/>
        <v>M</v>
      </c>
      <c r="AH58" s="14" t="s">
        <v>270</v>
      </c>
      <c r="AI58" s="8">
        <v>1</v>
      </c>
      <c r="AJ58" s="14" t="s">
        <v>271</v>
      </c>
      <c r="AK58" s="8">
        <v>2</v>
      </c>
      <c r="AL58" s="10" t="s">
        <v>417</v>
      </c>
      <c r="AM58" s="8">
        <v>2</v>
      </c>
      <c r="AN58" s="10" t="s">
        <v>272</v>
      </c>
      <c r="AO58" s="8">
        <v>2</v>
      </c>
      <c r="AP58" s="8">
        <f t="shared" si="4"/>
        <v>7</v>
      </c>
      <c r="AQ58" s="13" t="str">
        <f t="shared" si="5"/>
        <v>80%</v>
      </c>
      <c r="AR58" s="15">
        <f t="shared" si="6"/>
        <v>2.3200000000000003</v>
      </c>
      <c r="AS58" s="13" t="str">
        <f t="shared" si="7"/>
        <v>B</v>
      </c>
      <c r="AT58" s="13" t="s">
        <v>96</v>
      </c>
      <c r="AU58" s="16" t="s">
        <v>176</v>
      </c>
      <c r="AV58" s="16" t="s">
        <v>176</v>
      </c>
      <c r="AW58" s="16" t="s">
        <v>176</v>
      </c>
      <c r="AX58" s="16" t="s">
        <v>176</v>
      </c>
      <c r="AY58" s="16" t="s">
        <v>176</v>
      </c>
      <c r="AZ58" s="16" t="s">
        <v>176</v>
      </c>
      <c r="BA58" s="16" t="s">
        <v>176</v>
      </c>
      <c r="BB58" s="16" t="s">
        <v>176</v>
      </c>
    </row>
    <row r="59" spans="1:54" ht="272.45" customHeight="1" x14ac:dyDescent="0.25">
      <c r="A59" s="4">
        <v>57</v>
      </c>
      <c r="B59" s="3" t="s">
        <v>31</v>
      </c>
      <c r="C59" s="2" t="s">
        <v>28</v>
      </c>
      <c r="D59" s="8"/>
      <c r="E59" s="8" t="s">
        <v>64</v>
      </c>
      <c r="F59" s="8"/>
      <c r="G59" s="8"/>
      <c r="H59" s="8"/>
      <c r="I59" s="8"/>
      <c r="J59" s="8"/>
      <c r="K59" s="8"/>
      <c r="L59" s="8"/>
      <c r="M59" s="8"/>
      <c r="N59" s="24" t="s">
        <v>246</v>
      </c>
      <c r="O59" s="2" t="s">
        <v>75</v>
      </c>
      <c r="P59" s="2" t="s">
        <v>273</v>
      </c>
      <c r="Q59" s="2" t="s">
        <v>75</v>
      </c>
      <c r="R59" s="25" t="s">
        <v>157</v>
      </c>
      <c r="S59" s="26" t="s">
        <v>75</v>
      </c>
      <c r="T59" s="26" t="s">
        <v>75</v>
      </c>
      <c r="U59" s="23" t="s">
        <v>78</v>
      </c>
      <c r="V59" s="27" t="s">
        <v>247</v>
      </c>
      <c r="W59" s="8">
        <v>1</v>
      </c>
      <c r="X59" s="8">
        <v>5</v>
      </c>
      <c r="Y59" s="8">
        <v>3</v>
      </c>
      <c r="Z59" s="8">
        <v>1</v>
      </c>
      <c r="AA59" s="8">
        <v>3</v>
      </c>
      <c r="AB59" s="12">
        <f t="shared" si="0"/>
        <v>2.2000000000000002</v>
      </c>
      <c r="AC59" s="8">
        <v>3</v>
      </c>
      <c r="AD59" s="8">
        <v>5</v>
      </c>
      <c r="AE59" s="12">
        <f t="shared" si="1"/>
        <v>4.2</v>
      </c>
      <c r="AF59" s="3">
        <f t="shared" si="2"/>
        <v>9.240000000000002</v>
      </c>
      <c r="AG59" s="13" t="str">
        <f t="shared" si="3"/>
        <v>M</v>
      </c>
      <c r="AH59" s="14" t="s">
        <v>265</v>
      </c>
      <c r="AI59" s="8">
        <v>1</v>
      </c>
      <c r="AJ59" s="14" t="s">
        <v>264</v>
      </c>
      <c r="AK59" s="8">
        <v>1</v>
      </c>
      <c r="AL59" s="10" t="s">
        <v>266</v>
      </c>
      <c r="AM59" s="8">
        <v>1</v>
      </c>
      <c r="AN59" s="10" t="s">
        <v>267</v>
      </c>
      <c r="AO59" s="8">
        <v>1</v>
      </c>
      <c r="AP59" s="8">
        <f t="shared" si="4"/>
        <v>4</v>
      </c>
      <c r="AQ59" s="13" t="str">
        <f t="shared" si="5"/>
        <v>50%</v>
      </c>
      <c r="AR59" s="15">
        <f t="shared" si="6"/>
        <v>4.620000000000001</v>
      </c>
      <c r="AS59" s="13" t="str">
        <f t="shared" si="7"/>
        <v>B</v>
      </c>
      <c r="AT59" s="13" t="s">
        <v>96</v>
      </c>
      <c r="AU59" s="16" t="s">
        <v>176</v>
      </c>
      <c r="AV59" s="16" t="s">
        <v>176</v>
      </c>
      <c r="AW59" s="16" t="s">
        <v>176</v>
      </c>
      <c r="AX59" s="16" t="s">
        <v>176</v>
      </c>
      <c r="AY59" s="16" t="s">
        <v>176</v>
      </c>
      <c r="AZ59" s="16" t="s">
        <v>176</v>
      </c>
      <c r="BA59" s="16" t="s">
        <v>176</v>
      </c>
      <c r="BB59" s="16" t="s">
        <v>176</v>
      </c>
    </row>
    <row r="60" spans="1:54" ht="273.60000000000002" customHeight="1" x14ac:dyDescent="0.25">
      <c r="A60" s="4">
        <v>58</v>
      </c>
      <c r="B60" s="3" t="s">
        <v>31</v>
      </c>
      <c r="C60" s="2" t="s">
        <v>275</v>
      </c>
      <c r="D60" s="8"/>
      <c r="E60" s="8" t="s">
        <v>64</v>
      </c>
      <c r="F60" s="8" t="s">
        <v>64</v>
      </c>
      <c r="G60" s="8" t="s">
        <v>64</v>
      </c>
      <c r="H60" s="8" t="s">
        <v>64</v>
      </c>
      <c r="I60" s="8" t="s">
        <v>64</v>
      </c>
      <c r="J60" s="8" t="s">
        <v>64</v>
      </c>
      <c r="K60" s="8" t="s">
        <v>64</v>
      </c>
      <c r="L60" s="8" t="s">
        <v>64</v>
      </c>
      <c r="M60" s="8" t="s">
        <v>64</v>
      </c>
      <c r="N60" s="24" t="s">
        <v>249</v>
      </c>
      <c r="O60" s="2" t="s">
        <v>250</v>
      </c>
      <c r="P60" s="2" t="s">
        <v>273</v>
      </c>
      <c r="Q60" s="2" t="s">
        <v>251</v>
      </c>
      <c r="R60" s="25" t="s">
        <v>157</v>
      </c>
      <c r="S60" s="26" t="s">
        <v>75</v>
      </c>
      <c r="T60" s="26" t="s">
        <v>75</v>
      </c>
      <c r="U60" s="23" t="s">
        <v>78</v>
      </c>
      <c r="V60" s="27" t="s">
        <v>252</v>
      </c>
      <c r="W60" s="8">
        <v>5</v>
      </c>
      <c r="X60" s="8">
        <v>3</v>
      </c>
      <c r="Y60" s="8">
        <v>3</v>
      </c>
      <c r="Z60" s="8">
        <v>1</v>
      </c>
      <c r="AA60" s="8">
        <v>3</v>
      </c>
      <c r="AB60" s="12">
        <f t="shared" si="0"/>
        <v>3.3000000000000007</v>
      </c>
      <c r="AC60" s="8">
        <v>5</v>
      </c>
      <c r="AD60" s="8">
        <v>5</v>
      </c>
      <c r="AE60" s="12">
        <f t="shared" si="1"/>
        <v>5</v>
      </c>
      <c r="AF60" s="3">
        <f t="shared" si="2"/>
        <v>16.500000000000004</v>
      </c>
      <c r="AG60" s="13" t="str">
        <f t="shared" si="3"/>
        <v>A</v>
      </c>
      <c r="AH60" s="14" t="s">
        <v>270</v>
      </c>
      <c r="AI60" s="8">
        <v>1</v>
      </c>
      <c r="AJ60" s="14" t="s">
        <v>274</v>
      </c>
      <c r="AK60" s="8">
        <v>2</v>
      </c>
      <c r="AL60" s="10" t="s">
        <v>426</v>
      </c>
      <c r="AM60" s="8">
        <v>2</v>
      </c>
      <c r="AN60" s="10" t="s">
        <v>278</v>
      </c>
      <c r="AO60" s="8">
        <v>2</v>
      </c>
      <c r="AP60" s="8">
        <f t="shared" si="4"/>
        <v>7</v>
      </c>
      <c r="AQ60" s="13" t="str">
        <f t="shared" si="5"/>
        <v>80%</v>
      </c>
      <c r="AR60" s="15">
        <f t="shared" si="6"/>
        <v>3.3000000000000007</v>
      </c>
      <c r="AS60" s="13" t="str">
        <f t="shared" si="7"/>
        <v>B</v>
      </c>
      <c r="AT60" s="13" t="s">
        <v>96</v>
      </c>
      <c r="AU60" s="16" t="s">
        <v>176</v>
      </c>
      <c r="AV60" s="16" t="s">
        <v>176</v>
      </c>
      <c r="AW60" s="16" t="s">
        <v>176</v>
      </c>
      <c r="AX60" s="16" t="s">
        <v>176</v>
      </c>
      <c r="AY60" s="16" t="s">
        <v>176</v>
      </c>
      <c r="AZ60" s="16" t="s">
        <v>176</v>
      </c>
      <c r="BA60" s="16" t="s">
        <v>176</v>
      </c>
      <c r="BB60" s="16" t="s">
        <v>176</v>
      </c>
    </row>
    <row r="61" spans="1:54" ht="279.60000000000002" customHeight="1" x14ac:dyDescent="0.25">
      <c r="A61" s="4">
        <v>59</v>
      </c>
      <c r="B61" s="3" t="s">
        <v>35</v>
      </c>
      <c r="C61" s="2" t="s">
        <v>33</v>
      </c>
      <c r="D61" s="8"/>
      <c r="E61" s="8" t="s">
        <v>64</v>
      </c>
      <c r="F61" s="8" t="s">
        <v>64</v>
      </c>
      <c r="G61" s="8" t="s">
        <v>64</v>
      </c>
      <c r="H61" s="8" t="s">
        <v>64</v>
      </c>
      <c r="I61" s="8" t="s">
        <v>64</v>
      </c>
      <c r="J61" s="8" t="s">
        <v>64</v>
      </c>
      <c r="K61" s="8" t="s">
        <v>64</v>
      </c>
      <c r="L61" s="8" t="s">
        <v>64</v>
      </c>
      <c r="M61" s="8" t="s">
        <v>64</v>
      </c>
      <c r="N61" s="24" t="s">
        <v>255</v>
      </c>
      <c r="O61" s="2" t="s">
        <v>75</v>
      </c>
      <c r="P61" s="2" t="s">
        <v>153</v>
      </c>
      <c r="Q61" s="2" t="s">
        <v>256</v>
      </c>
      <c r="R61" s="25" t="s">
        <v>157</v>
      </c>
      <c r="S61" s="26" t="s">
        <v>75</v>
      </c>
      <c r="T61" s="26" t="s">
        <v>75</v>
      </c>
      <c r="U61" s="23" t="s">
        <v>78</v>
      </c>
      <c r="V61" s="27" t="s">
        <v>257</v>
      </c>
      <c r="W61" s="8">
        <v>3</v>
      </c>
      <c r="X61" s="8">
        <v>5</v>
      </c>
      <c r="Y61" s="8">
        <v>3</v>
      </c>
      <c r="Z61" s="8">
        <v>1</v>
      </c>
      <c r="AA61" s="8">
        <v>3</v>
      </c>
      <c r="AB61" s="12">
        <f t="shared" si="0"/>
        <v>2.9000000000000004</v>
      </c>
      <c r="AC61" s="8">
        <v>5</v>
      </c>
      <c r="AD61" s="8">
        <v>5</v>
      </c>
      <c r="AE61" s="12">
        <f t="shared" si="1"/>
        <v>5</v>
      </c>
      <c r="AF61" s="3">
        <f t="shared" si="2"/>
        <v>14.500000000000002</v>
      </c>
      <c r="AG61" s="13" t="str">
        <f t="shared" si="3"/>
        <v>M</v>
      </c>
      <c r="AH61" s="14" t="s">
        <v>93</v>
      </c>
      <c r="AI61" s="8">
        <v>1</v>
      </c>
      <c r="AJ61" s="14" t="s">
        <v>324</v>
      </c>
      <c r="AK61" s="8">
        <v>1</v>
      </c>
      <c r="AL61" s="10" t="s">
        <v>427</v>
      </c>
      <c r="AM61" s="8">
        <v>2</v>
      </c>
      <c r="AN61" s="10" t="s">
        <v>325</v>
      </c>
      <c r="AO61" s="8">
        <v>2</v>
      </c>
      <c r="AP61" s="8">
        <f t="shared" si="4"/>
        <v>6</v>
      </c>
      <c r="AQ61" s="13" t="str">
        <f t="shared" si="5"/>
        <v>80%</v>
      </c>
      <c r="AR61" s="15">
        <f t="shared" si="6"/>
        <v>2.9000000000000004</v>
      </c>
      <c r="AS61" s="13" t="str">
        <f t="shared" si="7"/>
        <v>B</v>
      </c>
      <c r="AT61" s="13" t="s">
        <v>96</v>
      </c>
      <c r="AU61" s="16" t="s">
        <v>176</v>
      </c>
      <c r="AV61" s="16" t="s">
        <v>176</v>
      </c>
      <c r="AW61" s="16" t="s">
        <v>176</v>
      </c>
      <c r="AX61" s="16" t="s">
        <v>176</v>
      </c>
      <c r="AY61" s="16" t="s">
        <v>176</v>
      </c>
      <c r="AZ61" s="16" t="s">
        <v>176</v>
      </c>
      <c r="BA61" s="16" t="s">
        <v>176</v>
      </c>
      <c r="BB61" s="16" t="s">
        <v>176</v>
      </c>
    </row>
    <row r="62" spans="1:54" ht="269.45" customHeight="1" x14ac:dyDescent="0.25">
      <c r="A62" s="4">
        <v>60</v>
      </c>
      <c r="B62" s="1" t="s">
        <v>32</v>
      </c>
      <c r="C62" s="2" t="s">
        <v>199</v>
      </c>
      <c r="D62" s="8"/>
      <c r="E62" s="8" t="s">
        <v>64</v>
      </c>
      <c r="F62" s="8" t="s">
        <v>64</v>
      </c>
      <c r="G62" s="8" t="s">
        <v>64</v>
      </c>
      <c r="H62" s="8" t="s">
        <v>64</v>
      </c>
      <c r="I62" s="8" t="s">
        <v>64</v>
      </c>
      <c r="J62" s="8"/>
      <c r="K62" s="8" t="s">
        <v>64</v>
      </c>
      <c r="L62" s="8" t="s">
        <v>64</v>
      </c>
      <c r="M62" s="8"/>
      <c r="N62" s="17" t="s">
        <v>162</v>
      </c>
      <c r="O62" s="2" t="s">
        <v>75</v>
      </c>
      <c r="P62" s="2" t="s">
        <v>153</v>
      </c>
      <c r="Q62" s="2" t="s">
        <v>253</v>
      </c>
      <c r="R62" s="25" t="s">
        <v>157</v>
      </c>
      <c r="S62" s="26" t="s">
        <v>75</v>
      </c>
      <c r="T62" s="26" t="s">
        <v>75</v>
      </c>
      <c r="U62" s="23" t="s">
        <v>78</v>
      </c>
      <c r="V62" s="27" t="s">
        <v>254</v>
      </c>
      <c r="W62" s="8">
        <v>5</v>
      </c>
      <c r="X62" s="8">
        <v>5</v>
      </c>
      <c r="Y62" s="8">
        <v>3</v>
      </c>
      <c r="Z62" s="8">
        <v>1</v>
      </c>
      <c r="AA62" s="8">
        <v>5</v>
      </c>
      <c r="AB62" s="12">
        <f t="shared" si="0"/>
        <v>3.9000000000000004</v>
      </c>
      <c r="AC62" s="8">
        <v>4</v>
      </c>
      <c r="AD62" s="8">
        <v>4</v>
      </c>
      <c r="AE62" s="12">
        <f t="shared" si="1"/>
        <v>4</v>
      </c>
      <c r="AF62" s="3">
        <f t="shared" si="2"/>
        <v>15.600000000000001</v>
      </c>
      <c r="AG62" s="13" t="str">
        <f t="shared" si="3"/>
        <v>M</v>
      </c>
      <c r="AH62" s="14" t="s">
        <v>93</v>
      </c>
      <c r="AI62" s="8">
        <v>1</v>
      </c>
      <c r="AJ62" s="14" t="s">
        <v>404</v>
      </c>
      <c r="AK62" s="8">
        <v>1</v>
      </c>
      <c r="AL62" s="10" t="s">
        <v>420</v>
      </c>
      <c r="AM62" s="8">
        <v>1</v>
      </c>
      <c r="AN62" s="10" t="s">
        <v>341</v>
      </c>
      <c r="AO62" s="8">
        <v>1</v>
      </c>
      <c r="AP62" s="8">
        <f t="shared" si="4"/>
        <v>4</v>
      </c>
      <c r="AQ62" s="13" t="str">
        <f t="shared" si="5"/>
        <v>50%</v>
      </c>
      <c r="AR62" s="15">
        <f t="shared" si="6"/>
        <v>7.8000000000000007</v>
      </c>
      <c r="AS62" s="13" t="str">
        <f t="shared" si="7"/>
        <v>M</v>
      </c>
      <c r="AT62" s="13" t="s">
        <v>171</v>
      </c>
      <c r="AU62" s="14" t="s">
        <v>260</v>
      </c>
      <c r="AV62" s="16" t="s">
        <v>176</v>
      </c>
      <c r="AW62" s="14" t="s">
        <v>396</v>
      </c>
      <c r="AX62" s="14" t="s">
        <v>361</v>
      </c>
      <c r="AY62" s="14" t="s">
        <v>362</v>
      </c>
      <c r="AZ62" s="14" t="s">
        <v>398</v>
      </c>
      <c r="BA62" s="14" t="s">
        <v>401</v>
      </c>
      <c r="BB62" s="14" t="s">
        <v>400</v>
      </c>
    </row>
    <row r="63" spans="1:54" ht="270" customHeight="1" x14ac:dyDescent="0.25">
      <c r="A63" s="4">
        <v>61</v>
      </c>
      <c r="B63" s="1" t="s">
        <v>32</v>
      </c>
      <c r="C63" s="2" t="s">
        <v>198</v>
      </c>
      <c r="D63" s="8"/>
      <c r="E63" s="8" t="s">
        <v>64</v>
      </c>
      <c r="F63" s="8" t="s">
        <v>64</v>
      </c>
      <c r="G63" s="8"/>
      <c r="H63" s="8" t="s">
        <v>64</v>
      </c>
      <c r="I63" s="8"/>
      <c r="J63" s="8"/>
      <c r="K63" s="8" t="s">
        <v>64</v>
      </c>
      <c r="L63" s="8"/>
      <c r="M63" s="8"/>
      <c r="N63" s="17" t="s">
        <v>162</v>
      </c>
      <c r="O63" s="2" t="s">
        <v>75</v>
      </c>
      <c r="P63" s="2" t="s">
        <v>153</v>
      </c>
      <c r="Q63" s="2" t="s">
        <v>253</v>
      </c>
      <c r="R63" s="25" t="s">
        <v>157</v>
      </c>
      <c r="S63" s="26" t="s">
        <v>75</v>
      </c>
      <c r="T63" s="26" t="s">
        <v>75</v>
      </c>
      <c r="U63" s="23" t="s">
        <v>78</v>
      </c>
      <c r="V63" s="27" t="s">
        <v>254</v>
      </c>
      <c r="W63" s="8">
        <v>3</v>
      </c>
      <c r="X63" s="8">
        <v>3</v>
      </c>
      <c r="Y63" s="8">
        <v>3</v>
      </c>
      <c r="Z63" s="8">
        <v>1</v>
      </c>
      <c r="AA63" s="8">
        <v>5</v>
      </c>
      <c r="AB63" s="12">
        <f t="shared" si="0"/>
        <v>2.9</v>
      </c>
      <c r="AC63" s="8">
        <v>4</v>
      </c>
      <c r="AD63" s="8">
        <v>4</v>
      </c>
      <c r="AE63" s="12">
        <f t="shared" si="1"/>
        <v>4</v>
      </c>
      <c r="AF63" s="3">
        <f t="shared" si="2"/>
        <v>11.6</v>
      </c>
      <c r="AG63" s="13" t="str">
        <f t="shared" si="3"/>
        <v>M</v>
      </c>
      <c r="AH63" s="14" t="s">
        <v>93</v>
      </c>
      <c r="AI63" s="8">
        <v>1</v>
      </c>
      <c r="AJ63" s="14" t="s">
        <v>405</v>
      </c>
      <c r="AK63" s="8">
        <v>1</v>
      </c>
      <c r="AL63" s="10" t="s">
        <v>420</v>
      </c>
      <c r="AM63" s="8">
        <v>1</v>
      </c>
      <c r="AN63" s="10" t="s">
        <v>342</v>
      </c>
      <c r="AO63" s="8">
        <v>1</v>
      </c>
      <c r="AP63" s="8">
        <f t="shared" si="4"/>
        <v>4</v>
      </c>
      <c r="AQ63" s="13" t="str">
        <f t="shared" si="5"/>
        <v>50%</v>
      </c>
      <c r="AR63" s="15">
        <f t="shared" si="6"/>
        <v>5.8</v>
      </c>
      <c r="AS63" s="13" t="str">
        <f t="shared" si="7"/>
        <v>M</v>
      </c>
      <c r="AT63" s="13" t="s">
        <v>171</v>
      </c>
      <c r="AU63" s="14" t="s">
        <v>260</v>
      </c>
      <c r="AV63" s="16" t="s">
        <v>176</v>
      </c>
      <c r="AW63" s="14" t="s">
        <v>396</v>
      </c>
      <c r="AX63" s="14" t="s">
        <v>361</v>
      </c>
      <c r="AY63" s="14" t="s">
        <v>362</v>
      </c>
      <c r="AZ63" s="14" t="s">
        <v>398</v>
      </c>
      <c r="BA63" s="14" t="s">
        <v>401</v>
      </c>
      <c r="BB63" s="14" t="s">
        <v>400</v>
      </c>
    </row>
    <row r="64" spans="1:54" ht="288.60000000000002" customHeight="1" x14ac:dyDescent="0.25">
      <c r="A64" s="4">
        <v>62</v>
      </c>
      <c r="B64" s="1" t="s">
        <v>416</v>
      </c>
      <c r="C64" s="2" t="s">
        <v>34</v>
      </c>
      <c r="D64" s="8"/>
      <c r="E64" s="8" t="s">
        <v>64</v>
      </c>
      <c r="F64" s="8"/>
      <c r="G64" s="8"/>
      <c r="H64" s="8"/>
      <c r="I64" s="8"/>
      <c r="J64" s="8"/>
      <c r="K64" s="8"/>
      <c r="L64" s="8"/>
      <c r="M64" s="8"/>
      <c r="N64" s="24" t="s">
        <v>258</v>
      </c>
      <c r="O64" s="2" t="s">
        <v>75</v>
      </c>
      <c r="P64" s="2" t="s">
        <v>153</v>
      </c>
      <c r="Q64" s="2" t="s">
        <v>253</v>
      </c>
      <c r="R64" s="25" t="s">
        <v>157</v>
      </c>
      <c r="S64" s="26" t="s">
        <v>75</v>
      </c>
      <c r="T64" s="26" t="s">
        <v>75</v>
      </c>
      <c r="U64" s="23" t="s">
        <v>148</v>
      </c>
      <c r="V64" s="27" t="s">
        <v>259</v>
      </c>
      <c r="W64" s="8">
        <v>3</v>
      </c>
      <c r="X64" s="8">
        <v>3</v>
      </c>
      <c r="Y64" s="8">
        <v>3</v>
      </c>
      <c r="Z64" s="8">
        <v>1</v>
      </c>
      <c r="AA64" s="8">
        <v>5</v>
      </c>
      <c r="AB64" s="12">
        <f t="shared" ref="AB64:AB65" si="12">(W64*W$1)+(X64*X$1)+(Y64*Y$1)+(Z64*Z$1)+(AA64*AA$1)</f>
        <v>2.9</v>
      </c>
      <c r="AC64" s="8">
        <v>4</v>
      </c>
      <c r="AD64" s="8">
        <v>4</v>
      </c>
      <c r="AE64" s="12">
        <f t="shared" ref="AE64:AE65" si="13">(AC64*$AC$1)+(AD64*$AD$1)</f>
        <v>4</v>
      </c>
      <c r="AF64" s="3">
        <f t="shared" ref="AF64:AF65" si="14">AB64*AE64</f>
        <v>11.6</v>
      </c>
      <c r="AG64" s="13" t="str">
        <f t="shared" ref="AG64:AG66" si="15">IF(AF64="","",IF(AF64&gt;16,"A",IF(AF64&gt;5,"M",IF(AF64&gt;2,"B","R"))))</f>
        <v>M</v>
      </c>
      <c r="AH64" s="14" t="s">
        <v>270</v>
      </c>
      <c r="AI64" s="8">
        <v>1</v>
      </c>
      <c r="AJ64" s="10" t="s">
        <v>280</v>
      </c>
      <c r="AK64" s="8">
        <v>1</v>
      </c>
      <c r="AL64" s="10" t="s">
        <v>418</v>
      </c>
      <c r="AM64" s="8">
        <v>1</v>
      </c>
      <c r="AN64" s="10" t="s">
        <v>343</v>
      </c>
      <c r="AO64" s="8">
        <v>1</v>
      </c>
      <c r="AP64" s="8">
        <f t="shared" ref="AP64:AP65" si="16">AI64+AK64+AM64+AO64</f>
        <v>4</v>
      </c>
      <c r="AQ64" s="13" t="str">
        <f t="shared" ref="AQ64:AQ66" si="17">IF(AP64="","",IF(AP64=0,"0%",IF(AP64&lt;=4,"50%",IF(AP64&gt;4,"80%"))))</f>
        <v>50%</v>
      </c>
      <c r="AR64" s="15">
        <f t="shared" ref="AR64:AR65" si="18">AF64-(AF64*AQ64)</f>
        <v>5.8</v>
      </c>
      <c r="AS64" s="13" t="str">
        <f t="shared" ref="AS64:AS66" si="19">IF(AR64="","",IF(AR64&gt;16,"A",IF(AR64&gt;5,"M",IF(AR64&gt;2,"B","R"))))</f>
        <v>M</v>
      </c>
      <c r="AT64" s="13" t="s">
        <v>171</v>
      </c>
      <c r="AU64" s="14" t="s">
        <v>260</v>
      </c>
      <c r="AV64" s="16" t="s">
        <v>176</v>
      </c>
      <c r="AW64" s="14" t="s">
        <v>396</v>
      </c>
      <c r="AX64" s="14" t="s">
        <v>361</v>
      </c>
      <c r="AY64" s="14" t="s">
        <v>362</v>
      </c>
      <c r="AZ64" s="14" t="s">
        <v>398</v>
      </c>
      <c r="BA64" s="14" t="s">
        <v>401</v>
      </c>
      <c r="BB64" s="14" t="s">
        <v>400</v>
      </c>
    </row>
    <row r="65" spans="1:54" ht="295.14999999999998" customHeight="1" x14ac:dyDescent="0.25">
      <c r="A65" s="4">
        <v>63</v>
      </c>
      <c r="B65" s="1" t="s">
        <v>54</v>
      </c>
      <c r="C65" s="2" t="s">
        <v>55</v>
      </c>
      <c r="D65" s="8"/>
      <c r="E65" s="8" t="s">
        <v>64</v>
      </c>
      <c r="F65" s="8" t="s">
        <v>64</v>
      </c>
      <c r="G65" s="8" t="s">
        <v>64</v>
      </c>
      <c r="H65" s="8" t="s">
        <v>64</v>
      </c>
      <c r="I65" s="8" t="s">
        <v>64</v>
      </c>
      <c r="J65" s="8" t="s">
        <v>64</v>
      </c>
      <c r="K65" s="8" t="s">
        <v>64</v>
      </c>
      <c r="L65" s="8"/>
      <c r="M65" s="8"/>
      <c r="N65" s="17" t="s">
        <v>165</v>
      </c>
      <c r="O65" s="8" t="s">
        <v>75</v>
      </c>
      <c r="P65" s="8" t="s">
        <v>156</v>
      </c>
      <c r="Q65" s="8" t="s">
        <v>70</v>
      </c>
      <c r="R65" s="25" t="s">
        <v>157</v>
      </c>
      <c r="S65" s="26" t="s">
        <v>75</v>
      </c>
      <c r="T65" s="26" t="s">
        <v>75</v>
      </c>
      <c r="U65" s="23" t="s">
        <v>148</v>
      </c>
      <c r="V65" s="27" t="s">
        <v>349</v>
      </c>
      <c r="W65" s="8">
        <v>3</v>
      </c>
      <c r="X65" s="8">
        <v>3</v>
      </c>
      <c r="Y65" s="8">
        <v>3</v>
      </c>
      <c r="Z65" s="8">
        <v>1</v>
      </c>
      <c r="AA65" s="8">
        <v>3</v>
      </c>
      <c r="AB65" s="12">
        <f t="shared" si="12"/>
        <v>2.5999999999999996</v>
      </c>
      <c r="AC65" s="8">
        <v>4</v>
      </c>
      <c r="AD65" s="8">
        <v>4</v>
      </c>
      <c r="AE65" s="12">
        <f t="shared" si="13"/>
        <v>4</v>
      </c>
      <c r="AF65" s="3">
        <f t="shared" si="14"/>
        <v>10.399999999999999</v>
      </c>
      <c r="AG65" s="13" t="str">
        <f t="shared" si="15"/>
        <v>M</v>
      </c>
      <c r="AH65" s="14" t="s">
        <v>93</v>
      </c>
      <c r="AI65" s="8">
        <v>1</v>
      </c>
      <c r="AJ65" s="14" t="s">
        <v>326</v>
      </c>
      <c r="AK65" s="8">
        <v>2</v>
      </c>
      <c r="AL65" s="10" t="s">
        <v>327</v>
      </c>
      <c r="AM65" s="8">
        <v>2</v>
      </c>
      <c r="AN65" s="10" t="s">
        <v>329</v>
      </c>
      <c r="AO65" s="8">
        <v>2</v>
      </c>
      <c r="AP65" s="8">
        <f t="shared" si="16"/>
        <v>7</v>
      </c>
      <c r="AQ65" s="13" t="str">
        <f t="shared" si="17"/>
        <v>80%</v>
      </c>
      <c r="AR65" s="15">
        <f t="shared" si="18"/>
        <v>2.08</v>
      </c>
      <c r="AS65" s="13" t="str">
        <f t="shared" si="19"/>
        <v>B</v>
      </c>
      <c r="AT65" s="13" t="s">
        <v>96</v>
      </c>
      <c r="AU65" s="16" t="s">
        <v>176</v>
      </c>
      <c r="AV65" s="16" t="s">
        <v>176</v>
      </c>
      <c r="AW65" s="16" t="s">
        <v>176</v>
      </c>
      <c r="AX65" s="16" t="s">
        <v>176</v>
      </c>
      <c r="AY65" s="16" t="s">
        <v>176</v>
      </c>
      <c r="AZ65" s="16" t="s">
        <v>176</v>
      </c>
      <c r="BA65" s="16" t="s">
        <v>176</v>
      </c>
      <c r="BB65" s="16" t="s">
        <v>176</v>
      </c>
    </row>
    <row r="66" spans="1:54" ht="295.14999999999998" customHeight="1" x14ac:dyDescent="0.25">
      <c r="A66" s="4">
        <v>64</v>
      </c>
      <c r="B66" s="1" t="s">
        <v>346</v>
      </c>
      <c r="C66" s="2" t="s">
        <v>363</v>
      </c>
      <c r="D66" s="8"/>
      <c r="E66" s="8"/>
      <c r="F66" s="8" t="s">
        <v>64</v>
      </c>
      <c r="G66" s="8" t="s">
        <v>64</v>
      </c>
      <c r="H66" s="8"/>
      <c r="I66" s="8"/>
      <c r="J66" s="8"/>
      <c r="K66" s="8"/>
      <c r="L66" s="8"/>
      <c r="M66" s="8"/>
      <c r="N66" s="17" t="s">
        <v>347</v>
      </c>
      <c r="O66" s="8" t="s">
        <v>75</v>
      </c>
      <c r="P66" s="8" t="s">
        <v>153</v>
      </c>
      <c r="Q66" s="8" t="s">
        <v>70</v>
      </c>
      <c r="R66" s="25" t="s">
        <v>157</v>
      </c>
      <c r="S66" s="26" t="s">
        <v>75</v>
      </c>
      <c r="T66" s="26" t="s">
        <v>75</v>
      </c>
      <c r="U66" s="23" t="s">
        <v>148</v>
      </c>
      <c r="V66" s="27" t="s">
        <v>348</v>
      </c>
      <c r="W66" s="8">
        <v>3</v>
      </c>
      <c r="X66" s="8">
        <v>3</v>
      </c>
      <c r="Y66" s="8">
        <v>3</v>
      </c>
      <c r="Z66" s="8">
        <v>1</v>
      </c>
      <c r="AA66" s="8">
        <v>5</v>
      </c>
      <c r="AB66" s="12">
        <f t="shared" ref="AB66" si="20">(W66*W$1)+(X66*X$1)+(Y66*Y$1)+(Z66*Z$1)+(AA66*AA$1)</f>
        <v>2.9</v>
      </c>
      <c r="AC66" s="8">
        <v>4</v>
      </c>
      <c r="AD66" s="8">
        <v>4</v>
      </c>
      <c r="AE66" s="12">
        <f t="shared" ref="AE66" si="21">(AC66*$AC$1)+(AD66*$AD$1)</f>
        <v>4</v>
      </c>
      <c r="AF66" s="3">
        <f t="shared" ref="AF66" si="22">AB66*AE66</f>
        <v>11.6</v>
      </c>
      <c r="AG66" s="13" t="str">
        <f t="shared" si="15"/>
        <v>M</v>
      </c>
      <c r="AH66" s="14" t="s">
        <v>93</v>
      </c>
      <c r="AI66" s="8">
        <v>1</v>
      </c>
      <c r="AJ66" s="14" t="s">
        <v>350</v>
      </c>
      <c r="AK66" s="8">
        <v>1</v>
      </c>
      <c r="AL66" s="10" t="s">
        <v>351</v>
      </c>
      <c r="AM66" s="8">
        <v>2</v>
      </c>
      <c r="AN66" s="10" t="s">
        <v>352</v>
      </c>
      <c r="AO66" s="8">
        <v>2</v>
      </c>
      <c r="AP66" s="8">
        <f t="shared" ref="AP66" si="23">AI66+AK66+AM66+AO66</f>
        <v>6</v>
      </c>
      <c r="AQ66" s="13" t="str">
        <f t="shared" si="17"/>
        <v>80%</v>
      </c>
      <c r="AR66" s="15">
        <f t="shared" ref="AR66" si="24">AF66-(AF66*AQ66)</f>
        <v>2.3200000000000003</v>
      </c>
      <c r="AS66" s="13" t="str">
        <f t="shared" si="19"/>
        <v>B</v>
      </c>
      <c r="AT66" s="13" t="s">
        <v>96</v>
      </c>
      <c r="AU66" s="16" t="s">
        <v>176</v>
      </c>
      <c r="AV66" s="16" t="s">
        <v>176</v>
      </c>
      <c r="AW66" s="16" t="s">
        <v>176</v>
      </c>
      <c r="AX66" s="16" t="s">
        <v>176</v>
      </c>
      <c r="AY66" s="16" t="s">
        <v>176</v>
      </c>
      <c r="AZ66" s="16" t="s">
        <v>176</v>
      </c>
      <c r="BA66" s="16" t="s">
        <v>176</v>
      </c>
      <c r="BB66" s="16" t="s">
        <v>176</v>
      </c>
    </row>
  </sheetData>
  <autoFilter ref="A2:BB66" xr:uid="{DB7CDDB1-04C4-4821-8EC5-A305AE463A7F}"/>
  <conditionalFormatting sqref="AF3:AF66">
    <cfRule type="colorScale" priority="1055">
      <colorScale>
        <cfvo type="min"/>
        <cfvo type="percentile" val="50"/>
        <cfvo type="max"/>
        <color rgb="FF63BE7B"/>
        <color rgb="FFFFEB84"/>
        <color rgb="FFF8696B"/>
      </colorScale>
    </cfRule>
  </conditionalFormatting>
  <conditionalFormatting sqref="AG3:AG66">
    <cfRule type="colorScale" priority="1058">
      <colorScale>
        <cfvo type="min"/>
        <cfvo type="percentile" val="50"/>
        <cfvo type="max"/>
        <color rgb="FF008000"/>
        <color rgb="FFFFEB84"/>
        <color rgb="FFFF0000"/>
      </colorScale>
    </cfRule>
    <cfRule type="colorScale" priority="1057">
      <colorScale>
        <cfvo type="min"/>
        <cfvo type="percentile" val="50"/>
        <cfvo type="max"/>
        <color rgb="FF63BE7B"/>
        <color rgb="FFFFEB84"/>
        <color rgb="FFF8696B"/>
      </colorScale>
    </cfRule>
    <cfRule type="colorScale" priority="1056">
      <colorScale>
        <cfvo type="min"/>
        <cfvo type="percentile" val="50"/>
        <cfvo type="max"/>
        <color rgb="FF63BE7B"/>
        <color rgb="FFFFEB84"/>
        <color rgb="FFF8696B"/>
      </colorScale>
    </cfRule>
  </conditionalFormatting>
  <conditionalFormatting sqref="AQ3:AQ66">
    <cfRule type="colorScale" priority="1061">
      <colorScale>
        <cfvo type="min"/>
        <cfvo type="percentile" val="50"/>
        <cfvo type="max"/>
        <color rgb="FF008000"/>
        <color rgb="FFFFEB84"/>
        <color rgb="FFFF0000"/>
      </colorScale>
    </cfRule>
    <cfRule type="colorScale" priority="1060">
      <colorScale>
        <cfvo type="min"/>
        <cfvo type="percentile" val="50"/>
        <cfvo type="max"/>
        <color rgb="FF63BE7B"/>
        <color rgb="FFFFEB84"/>
        <color rgb="FFF8696B"/>
      </colorScale>
    </cfRule>
    <cfRule type="colorScale" priority="1059">
      <colorScale>
        <cfvo type="min"/>
        <cfvo type="percentile" val="50"/>
        <cfvo type="max"/>
        <color rgb="FF63BE7B"/>
        <color rgb="FFFFEB84"/>
        <color rgb="FFF8696B"/>
      </colorScale>
    </cfRule>
  </conditionalFormatting>
  <conditionalFormatting sqref="AR3:AR66">
    <cfRule type="colorScale" priority="1062">
      <colorScale>
        <cfvo type="min"/>
        <cfvo type="percentile" val="50"/>
        <cfvo type="max"/>
        <color rgb="FF63BE7B"/>
        <color rgb="FFFFEB84"/>
        <color rgb="FFF8696B"/>
      </colorScale>
    </cfRule>
    <cfRule type="colorScale" priority="1063">
      <colorScale>
        <cfvo type="min"/>
        <cfvo type="percentile" val="50"/>
        <cfvo type="max"/>
        <color rgb="FF63BE7B"/>
        <color rgb="FFFFEB84"/>
        <color rgb="FFF8696B"/>
      </colorScale>
    </cfRule>
    <cfRule type="colorScale" priority="1064">
      <colorScale>
        <cfvo type="min"/>
        <cfvo type="percentile" val="50"/>
        <cfvo type="max"/>
        <color rgb="FF63BE7B"/>
        <color rgb="FFFFEB84"/>
        <color rgb="FFF8696B"/>
      </colorScale>
    </cfRule>
  </conditionalFormatting>
  <conditionalFormatting sqref="AS3:AS66">
    <cfRule type="colorScale" priority="1030">
      <colorScale>
        <cfvo type="min"/>
        <cfvo type="percentile" val="50"/>
        <cfvo type="max"/>
        <color rgb="FF008000"/>
        <color rgb="FFFFEB84"/>
        <color rgb="FFFF0000"/>
      </colorScale>
    </cfRule>
    <cfRule type="colorScale" priority="1029">
      <colorScale>
        <cfvo type="min"/>
        <cfvo type="percentile" val="50"/>
        <cfvo type="max"/>
        <color rgb="FF63BE7B"/>
        <color rgb="FFFFEB84"/>
        <color rgb="FFF8696B"/>
      </colorScale>
    </cfRule>
    <cfRule type="colorScale" priority="1028">
      <colorScale>
        <cfvo type="min"/>
        <cfvo type="percentile" val="50"/>
        <cfvo type="max"/>
        <color rgb="FF63BE7B"/>
        <color rgb="FFFFEB84"/>
        <color rgb="FFF8696B"/>
      </colorScale>
    </cfRule>
  </conditionalFormatting>
  <conditionalFormatting sqref="AT3">
    <cfRule type="colorScale" priority="168">
      <colorScale>
        <cfvo type="min"/>
        <cfvo type="percentile" val="50"/>
        <cfvo type="max"/>
        <color rgb="FF008000"/>
        <color rgb="FFFFEB84"/>
        <color rgb="FFFF0000"/>
      </colorScale>
    </cfRule>
    <cfRule type="colorScale" priority="167">
      <colorScale>
        <cfvo type="min"/>
        <cfvo type="percentile" val="50"/>
        <cfvo type="max"/>
        <color rgb="FF63BE7B"/>
        <color rgb="FFFFEB84"/>
        <color rgb="FFF8696B"/>
      </colorScale>
    </cfRule>
    <cfRule type="colorScale" priority="166">
      <colorScale>
        <cfvo type="min"/>
        <cfvo type="percentile" val="50"/>
        <cfvo type="max"/>
        <color rgb="FF63BE7B"/>
        <color rgb="FFFFEB84"/>
        <color rgb="FFF8696B"/>
      </colorScale>
    </cfRule>
  </conditionalFormatting>
  <conditionalFormatting sqref="AT4">
    <cfRule type="colorScale" priority="164">
      <colorScale>
        <cfvo type="min"/>
        <cfvo type="percentile" val="50"/>
        <cfvo type="max"/>
        <color rgb="FF63BE7B"/>
        <color rgb="FFFFEB84"/>
        <color rgb="FFF8696B"/>
      </colorScale>
    </cfRule>
    <cfRule type="colorScale" priority="163">
      <colorScale>
        <cfvo type="min"/>
        <cfvo type="percentile" val="50"/>
        <cfvo type="max"/>
        <color rgb="FF63BE7B"/>
        <color rgb="FFFFEB84"/>
        <color rgb="FFF8696B"/>
      </colorScale>
    </cfRule>
    <cfRule type="colorScale" priority="165">
      <colorScale>
        <cfvo type="min"/>
        <cfvo type="percentile" val="50"/>
        <cfvo type="max"/>
        <color rgb="FF008000"/>
        <color rgb="FFFFEB84"/>
        <color rgb="FFFF0000"/>
      </colorScale>
    </cfRule>
  </conditionalFormatting>
  <conditionalFormatting sqref="AT5">
    <cfRule type="colorScale" priority="162">
      <colorScale>
        <cfvo type="min"/>
        <cfvo type="percentile" val="50"/>
        <cfvo type="max"/>
        <color rgb="FF008000"/>
        <color rgb="FFFFEB84"/>
        <color rgb="FFFF0000"/>
      </colorScale>
    </cfRule>
    <cfRule type="colorScale" priority="160">
      <colorScale>
        <cfvo type="min"/>
        <cfvo type="percentile" val="50"/>
        <cfvo type="max"/>
        <color rgb="FF63BE7B"/>
        <color rgb="FFFFEB84"/>
        <color rgb="FFF8696B"/>
      </colorScale>
    </cfRule>
    <cfRule type="colorScale" priority="161">
      <colorScale>
        <cfvo type="min"/>
        <cfvo type="percentile" val="50"/>
        <cfvo type="max"/>
        <color rgb="FF63BE7B"/>
        <color rgb="FFFFEB84"/>
        <color rgb="FFF8696B"/>
      </colorScale>
    </cfRule>
  </conditionalFormatting>
  <conditionalFormatting sqref="AT6">
    <cfRule type="colorScale" priority="159">
      <colorScale>
        <cfvo type="min"/>
        <cfvo type="percentile" val="50"/>
        <cfvo type="max"/>
        <color rgb="FF008000"/>
        <color rgb="FFFFEB84"/>
        <color rgb="FFFF0000"/>
      </colorScale>
    </cfRule>
    <cfRule type="colorScale" priority="158">
      <colorScale>
        <cfvo type="min"/>
        <cfvo type="percentile" val="50"/>
        <cfvo type="max"/>
        <color rgb="FF63BE7B"/>
        <color rgb="FFFFEB84"/>
        <color rgb="FFF8696B"/>
      </colorScale>
    </cfRule>
    <cfRule type="colorScale" priority="157">
      <colorScale>
        <cfvo type="min"/>
        <cfvo type="percentile" val="50"/>
        <cfvo type="max"/>
        <color rgb="FF63BE7B"/>
        <color rgb="FFFFEB84"/>
        <color rgb="FFF8696B"/>
      </colorScale>
    </cfRule>
  </conditionalFormatting>
  <conditionalFormatting sqref="AT7">
    <cfRule type="colorScale" priority="156">
      <colorScale>
        <cfvo type="min"/>
        <cfvo type="percentile" val="50"/>
        <cfvo type="max"/>
        <color rgb="FF008000"/>
        <color rgb="FFFFEB84"/>
        <color rgb="FFFF0000"/>
      </colorScale>
    </cfRule>
    <cfRule type="colorScale" priority="155">
      <colorScale>
        <cfvo type="min"/>
        <cfvo type="percentile" val="50"/>
        <cfvo type="max"/>
        <color rgb="FF63BE7B"/>
        <color rgb="FFFFEB84"/>
        <color rgb="FFF8696B"/>
      </colorScale>
    </cfRule>
    <cfRule type="colorScale" priority="154">
      <colorScale>
        <cfvo type="min"/>
        <cfvo type="percentile" val="50"/>
        <cfvo type="max"/>
        <color rgb="FF63BE7B"/>
        <color rgb="FFFFEB84"/>
        <color rgb="FFF8696B"/>
      </colorScale>
    </cfRule>
  </conditionalFormatting>
  <conditionalFormatting sqref="AT8">
    <cfRule type="colorScale" priority="153">
      <colorScale>
        <cfvo type="min"/>
        <cfvo type="percentile" val="50"/>
        <cfvo type="max"/>
        <color rgb="FF008000"/>
        <color rgb="FFFFEB84"/>
        <color rgb="FFFF0000"/>
      </colorScale>
    </cfRule>
    <cfRule type="colorScale" priority="152">
      <colorScale>
        <cfvo type="min"/>
        <cfvo type="percentile" val="50"/>
        <cfvo type="max"/>
        <color rgb="FF63BE7B"/>
        <color rgb="FFFFEB84"/>
        <color rgb="FFF8696B"/>
      </colorScale>
    </cfRule>
    <cfRule type="colorScale" priority="151">
      <colorScale>
        <cfvo type="min"/>
        <cfvo type="percentile" val="50"/>
        <cfvo type="max"/>
        <color rgb="FF63BE7B"/>
        <color rgb="FFFFEB84"/>
        <color rgb="FFF8696B"/>
      </colorScale>
    </cfRule>
  </conditionalFormatting>
  <conditionalFormatting sqref="AT9">
    <cfRule type="colorScale" priority="150">
      <colorScale>
        <cfvo type="min"/>
        <cfvo type="percentile" val="50"/>
        <cfvo type="max"/>
        <color rgb="FF008000"/>
        <color rgb="FFFFEB84"/>
        <color rgb="FFFF0000"/>
      </colorScale>
    </cfRule>
    <cfRule type="colorScale" priority="149">
      <colorScale>
        <cfvo type="min"/>
        <cfvo type="percentile" val="50"/>
        <cfvo type="max"/>
        <color rgb="FF63BE7B"/>
        <color rgb="FFFFEB84"/>
        <color rgb="FFF8696B"/>
      </colorScale>
    </cfRule>
    <cfRule type="colorScale" priority="148">
      <colorScale>
        <cfvo type="min"/>
        <cfvo type="percentile" val="50"/>
        <cfvo type="max"/>
        <color rgb="FF63BE7B"/>
        <color rgb="FFFFEB84"/>
        <color rgb="FFF8696B"/>
      </colorScale>
    </cfRule>
  </conditionalFormatting>
  <conditionalFormatting sqref="AT10">
    <cfRule type="colorScale" priority="147">
      <colorScale>
        <cfvo type="min"/>
        <cfvo type="percentile" val="50"/>
        <cfvo type="max"/>
        <color rgb="FF008000"/>
        <color rgb="FFFFEB84"/>
        <color rgb="FFFF0000"/>
      </colorScale>
    </cfRule>
    <cfRule type="colorScale" priority="145">
      <colorScale>
        <cfvo type="min"/>
        <cfvo type="percentile" val="50"/>
        <cfvo type="max"/>
        <color rgb="FF63BE7B"/>
        <color rgb="FFFFEB84"/>
        <color rgb="FFF8696B"/>
      </colorScale>
    </cfRule>
    <cfRule type="colorScale" priority="146">
      <colorScale>
        <cfvo type="min"/>
        <cfvo type="percentile" val="50"/>
        <cfvo type="max"/>
        <color rgb="FF63BE7B"/>
        <color rgb="FFFFEB84"/>
        <color rgb="FFF8696B"/>
      </colorScale>
    </cfRule>
  </conditionalFormatting>
  <conditionalFormatting sqref="AT11">
    <cfRule type="colorScale" priority="144">
      <colorScale>
        <cfvo type="min"/>
        <cfvo type="percentile" val="50"/>
        <cfvo type="max"/>
        <color rgb="FF008000"/>
        <color rgb="FFFFEB84"/>
        <color rgb="FFFF0000"/>
      </colorScale>
    </cfRule>
    <cfRule type="colorScale" priority="143">
      <colorScale>
        <cfvo type="min"/>
        <cfvo type="percentile" val="50"/>
        <cfvo type="max"/>
        <color rgb="FF63BE7B"/>
        <color rgb="FFFFEB84"/>
        <color rgb="FFF8696B"/>
      </colorScale>
    </cfRule>
    <cfRule type="colorScale" priority="142">
      <colorScale>
        <cfvo type="min"/>
        <cfvo type="percentile" val="50"/>
        <cfvo type="max"/>
        <color rgb="FF63BE7B"/>
        <color rgb="FFFFEB84"/>
        <color rgb="FFF8696B"/>
      </colorScale>
    </cfRule>
  </conditionalFormatting>
  <conditionalFormatting sqref="AT12:AT13 AT16:AT17 AT20:AT21 AT45 AT62:AT64">
    <cfRule type="colorScale" priority="1024">
      <colorScale>
        <cfvo type="min"/>
        <cfvo type="percentile" val="50"/>
        <cfvo type="max"/>
        <color rgb="FF008000"/>
        <color rgb="FFFFEB84"/>
        <color rgb="FFFF0000"/>
      </colorScale>
    </cfRule>
    <cfRule type="colorScale" priority="1023">
      <colorScale>
        <cfvo type="min"/>
        <cfvo type="percentile" val="50"/>
        <cfvo type="max"/>
        <color rgb="FF63BE7B"/>
        <color rgb="FFFFEB84"/>
        <color rgb="FFF8696B"/>
      </colorScale>
    </cfRule>
    <cfRule type="colorScale" priority="1022">
      <colorScale>
        <cfvo type="min"/>
        <cfvo type="percentile" val="50"/>
        <cfvo type="max"/>
        <color rgb="FF63BE7B"/>
        <color rgb="FFFFEB84"/>
        <color rgb="FFF8696B"/>
      </colorScale>
    </cfRule>
  </conditionalFormatting>
  <conditionalFormatting sqref="AT14">
    <cfRule type="colorScale" priority="141">
      <colorScale>
        <cfvo type="min"/>
        <cfvo type="percentile" val="50"/>
        <cfvo type="max"/>
        <color rgb="FF008000"/>
        <color rgb="FFFFEB84"/>
        <color rgb="FFFF0000"/>
      </colorScale>
    </cfRule>
    <cfRule type="colorScale" priority="139">
      <colorScale>
        <cfvo type="min"/>
        <cfvo type="percentile" val="50"/>
        <cfvo type="max"/>
        <color rgb="FF63BE7B"/>
        <color rgb="FFFFEB84"/>
        <color rgb="FFF8696B"/>
      </colorScale>
    </cfRule>
    <cfRule type="colorScale" priority="140">
      <colorScale>
        <cfvo type="min"/>
        <cfvo type="percentile" val="50"/>
        <cfvo type="max"/>
        <color rgb="FF63BE7B"/>
        <color rgb="FFFFEB84"/>
        <color rgb="FFF8696B"/>
      </colorScale>
    </cfRule>
  </conditionalFormatting>
  <conditionalFormatting sqref="AT15">
    <cfRule type="colorScale" priority="137">
      <colorScale>
        <cfvo type="min"/>
        <cfvo type="percentile" val="50"/>
        <cfvo type="max"/>
        <color rgb="FF63BE7B"/>
        <color rgb="FFFFEB84"/>
        <color rgb="FFF8696B"/>
      </colorScale>
    </cfRule>
    <cfRule type="colorScale" priority="136">
      <colorScale>
        <cfvo type="min"/>
        <cfvo type="percentile" val="50"/>
        <cfvo type="max"/>
        <color rgb="FF63BE7B"/>
        <color rgb="FFFFEB84"/>
        <color rgb="FFF8696B"/>
      </colorScale>
    </cfRule>
    <cfRule type="colorScale" priority="138">
      <colorScale>
        <cfvo type="min"/>
        <cfvo type="percentile" val="50"/>
        <cfvo type="max"/>
        <color rgb="FF008000"/>
        <color rgb="FFFFEB84"/>
        <color rgb="FFFF0000"/>
      </colorScale>
    </cfRule>
  </conditionalFormatting>
  <conditionalFormatting sqref="AT18">
    <cfRule type="colorScale" priority="135">
      <colorScale>
        <cfvo type="min"/>
        <cfvo type="percentile" val="50"/>
        <cfvo type="max"/>
        <color rgb="FF008000"/>
        <color rgb="FFFFEB84"/>
        <color rgb="FFFF0000"/>
      </colorScale>
    </cfRule>
    <cfRule type="colorScale" priority="134">
      <colorScale>
        <cfvo type="min"/>
        <cfvo type="percentile" val="50"/>
        <cfvo type="max"/>
        <color rgb="FF63BE7B"/>
        <color rgb="FFFFEB84"/>
        <color rgb="FFF8696B"/>
      </colorScale>
    </cfRule>
    <cfRule type="colorScale" priority="133">
      <colorScale>
        <cfvo type="min"/>
        <cfvo type="percentile" val="50"/>
        <cfvo type="max"/>
        <color rgb="FF63BE7B"/>
        <color rgb="FFFFEB84"/>
        <color rgb="FFF8696B"/>
      </colorScale>
    </cfRule>
  </conditionalFormatting>
  <conditionalFormatting sqref="AT19">
    <cfRule type="colorScale" priority="132">
      <colorScale>
        <cfvo type="min"/>
        <cfvo type="percentile" val="50"/>
        <cfvo type="max"/>
        <color rgb="FF008000"/>
        <color rgb="FFFFEB84"/>
        <color rgb="FFFF0000"/>
      </colorScale>
    </cfRule>
    <cfRule type="colorScale" priority="131">
      <colorScale>
        <cfvo type="min"/>
        <cfvo type="percentile" val="50"/>
        <cfvo type="max"/>
        <color rgb="FF63BE7B"/>
        <color rgb="FFFFEB84"/>
        <color rgb="FFF8696B"/>
      </colorScale>
    </cfRule>
    <cfRule type="colorScale" priority="130">
      <colorScale>
        <cfvo type="min"/>
        <cfvo type="percentile" val="50"/>
        <cfvo type="max"/>
        <color rgb="FF63BE7B"/>
        <color rgb="FFFFEB84"/>
        <color rgb="FFF8696B"/>
      </colorScale>
    </cfRule>
  </conditionalFormatting>
  <conditionalFormatting sqref="AT22">
    <cfRule type="colorScale" priority="129">
      <colorScale>
        <cfvo type="min"/>
        <cfvo type="percentile" val="50"/>
        <cfvo type="max"/>
        <color rgb="FF008000"/>
        <color rgb="FFFFEB84"/>
        <color rgb="FFFF0000"/>
      </colorScale>
    </cfRule>
    <cfRule type="colorScale" priority="128">
      <colorScale>
        <cfvo type="min"/>
        <cfvo type="percentile" val="50"/>
        <cfvo type="max"/>
        <color rgb="FF63BE7B"/>
        <color rgb="FFFFEB84"/>
        <color rgb="FFF8696B"/>
      </colorScale>
    </cfRule>
    <cfRule type="colorScale" priority="127">
      <colorScale>
        <cfvo type="min"/>
        <cfvo type="percentile" val="50"/>
        <cfvo type="max"/>
        <color rgb="FF63BE7B"/>
        <color rgb="FFFFEB84"/>
        <color rgb="FFF8696B"/>
      </colorScale>
    </cfRule>
  </conditionalFormatting>
  <conditionalFormatting sqref="AT23">
    <cfRule type="colorScale" priority="126">
      <colorScale>
        <cfvo type="min"/>
        <cfvo type="percentile" val="50"/>
        <cfvo type="max"/>
        <color rgb="FF008000"/>
        <color rgb="FFFFEB84"/>
        <color rgb="FFFF0000"/>
      </colorScale>
    </cfRule>
    <cfRule type="colorScale" priority="125">
      <colorScale>
        <cfvo type="min"/>
        <cfvo type="percentile" val="50"/>
        <cfvo type="max"/>
        <color rgb="FF63BE7B"/>
        <color rgb="FFFFEB84"/>
        <color rgb="FFF8696B"/>
      </colorScale>
    </cfRule>
    <cfRule type="colorScale" priority="124">
      <colorScale>
        <cfvo type="min"/>
        <cfvo type="percentile" val="50"/>
        <cfvo type="max"/>
        <color rgb="FF63BE7B"/>
        <color rgb="FFFFEB84"/>
        <color rgb="FFF8696B"/>
      </colorScale>
    </cfRule>
  </conditionalFormatting>
  <conditionalFormatting sqref="AT24">
    <cfRule type="colorScale" priority="123">
      <colorScale>
        <cfvo type="min"/>
        <cfvo type="percentile" val="50"/>
        <cfvo type="max"/>
        <color rgb="FF008000"/>
        <color rgb="FFFFEB84"/>
        <color rgb="FFFF0000"/>
      </colorScale>
    </cfRule>
    <cfRule type="colorScale" priority="122">
      <colorScale>
        <cfvo type="min"/>
        <cfvo type="percentile" val="50"/>
        <cfvo type="max"/>
        <color rgb="FF63BE7B"/>
        <color rgb="FFFFEB84"/>
        <color rgb="FFF8696B"/>
      </colorScale>
    </cfRule>
    <cfRule type="colorScale" priority="121">
      <colorScale>
        <cfvo type="min"/>
        <cfvo type="percentile" val="50"/>
        <cfvo type="max"/>
        <color rgb="FF63BE7B"/>
        <color rgb="FFFFEB84"/>
        <color rgb="FFF8696B"/>
      </colorScale>
    </cfRule>
  </conditionalFormatting>
  <conditionalFormatting sqref="AT25">
    <cfRule type="colorScale" priority="120">
      <colorScale>
        <cfvo type="min"/>
        <cfvo type="percentile" val="50"/>
        <cfvo type="max"/>
        <color rgb="FF008000"/>
        <color rgb="FFFFEB84"/>
        <color rgb="FFFF0000"/>
      </colorScale>
    </cfRule>
    <cfRule type="colorScale" priority="119">
      <colorScale>
        <cfvo type="min"/>
        <cfvo type="percentile" val="50"/>
        <cfvo type="max"/>
        <color rgb="FF63BE7B"/>
        <color rgb="FFFFEB84"/>
        <color rgb="FFF8696B"/>
      </colorScale>
    </cfRule>
    <cfRule type="colorScale" priority="118">
      <colorScale>
        <cfvo type="min"/>
        <cfvo type="percentile" val="50"/>
        <cfvo type="max"/>
        <color rgb="FF63BE7B"/>
        <color rgb="FFFFEB84"/>
        <color rgb="FFF8696B"/>
      </colorScale>
    </cfRule>
  </conditionalFormatting>
  <conditionalFormatting sqref="AT26">
    <cfRule type="colorScale" priority="116">
      <colorScale>
        <cfvo type="min"/>
        <cfvo type="percentile" val="50"/>
        <cfvo type="max"/>
        <color rgb="FF63BE7B"/>
        <color rgb="FFFFEB84"/>
        <color rgb="FFF8696B"/>
      </colorScale>
    </cfRule>
    <cfRule type="colorScale" priority="115">
      <colorScale>
        <cfvo type="min"/>
        <cfvo type="percentile" val="50"/>
        <cfvo type="max"/>
        <color rgb="FF63BE7B"/>
        <color rgb="FFFFEB84"/>
        <color rgb="FFF8696B"/>
      </colorScale>
    </cfRule>
    <cfRule type="colorScale" priority="117">
      <colorScale>
        <cfvo type="min"/>
        <cfvo type="percentile" val="50"/>
        <cfvo type="max"/>
        <color rgb="FF008000"/>
        <color rgb="FFFFEB84"/>
        <color rgb="FFFF0000"/>
      </colorScale>
    </cfRule>
  </conditionalFormatting>
  <conditionalFormatting sqref="AT27">
    <cfRule type="colorScale" priority="114">
      <colorScale>
        <cfvo type="min"/>
        <cfvo type="percentile" val="50"/>
        <cfvo type="max"/>
        <color rgb="FF008000"/>
        <color rgb="FFFFEB84"/>
        <color rgb="FFFF0000"/>
      </colorScale>
    </cfRule>
    <cfRule type="colorScale" priority="113">
      <colorScale>
        <cfvo type="min"/>
        <cfvo type="percentile" val="50"/>
        <cfvo type="max"/>
        <color rgb="FF63BE7B"/>
        <color rgb="FFFFEB84"/>
        <color rgb="FFF8696B"/>
      </colorScale>
    </cfRule>
    <cfRule type="colorScale" priority="112">
      <colorScale>
        <cfvo type="min"/>
        <cfvo type="percentile" val="50"/>
        <cfvo type="max"/>
        <color rgb="FF63BE7B"/>
        <color rgb="FFFFEB84"/>
        <color rgb="FFF8696B"/>
      </colorScale>
    </cfRule>
  </conditionalFormatting>
  <conditionalFormatting sqref="AT28">
    <cfRule type="colorScale" priority="111">
      <colorScale>
        <cfvo type="min"/>
        <cfvo type="percentile" val="50"/>
        <cfvo type="max"/>
        <color rgb="FF008000"/>
        <color rgb="FFFFEB84"/>
        <color rgb="FFFF0000"/>
      </colorScale>
    </cfRule>
    <cfRule type="colorScale" priority="110">
      <colorScale>
        <cfvo type="min"/>
        <cfvo type="percentile" val="50"/>
        <cfvo type="max"/>
        <color rgb="FF63BE7B"/>
        <color rgb="FFFFEB84"/>
        <color rgb="FFF8696B"/>
      </colorScale>
    </cfRule>
    <cfRule type="colorScale" priority="109">
      <colorScale>
        <cfvo type="min"/>
        <cfvo type="percentile" val="50"/>
        <cfvo type="max"/>
        <color rgb="FF63BE7B"/>
        <color rgb="FFFFEB84"/>
        <color rgb="FFF8696B"/>
      </colorScale>
    </cfRule>
  </conditionalFormatting>
  <conditionalFormatting sqref="AT29">
    <cfRule type="colorScale" priority="108">
      <colorScale>
        <cfvo type="min"/>
        <cfvo type="percentile" val="50"/>
        <cfvo type="max"/>
        <color rgb="FF008000"/>
        <color rgb="FFFFEB84"/>
        <color rgb="FFFF0000"/>
      </colorScale>
    </cfRule>
    <cfRule type="colorScale" priority="106">
      <colorScale>
        <cfvo type="min"/>
        <cfvo type="percentile" val="50"/>
        <cfvo type="max"/>
        <color rgb="FF63BE7B"/>
        <color rgb="FFFFEB84"/>
        <color rgb="FFF8696B"/>
      </colorScale>
    </cfRule>
    <cfRule type="colorScale" priority="107">
      <colorScale>
        <cfvo type="min"/>
        <cfvo type="percentile" val="50"/>
        <cfvo type="max"/>
        <color rgb="FF63BE7B"/>
        <color rgb="FFFFEB84"/>
        <color rgb="FFF8696B"/>
      </colorScale>
    </cfRule>
  </conditionalFormatting>
  <conditionalFormatting sqref="AT30">
    <cfRule type="colorScale" priority="105">
      <colorScale>
        <cfvo type="min"/>
        <cfvo type="percentile" val="50"/>
        <cfvo type="max"/>
        <color rgb="FF008000"/>
        <color rgb="FFFFEB84"/>
        <color rgb="FFFF0000"/>
      </colorScale>
    </cfRule>
    <cfRule type="colorScale" priority="104">
      <colorScale>
        <cfvo type="min"/>
        <cfvo type="percentile" val="50"/>
        <cfvo type="max"/>
        <color rgb="FF63BE7B"/>
        <color rgb="FFFFEB84"/>
        <color rgb="FFF8696B"/>
      </colorScale>
    </cfRule>
    <cfRule type="colorScale" priority="103">
      <colorScale>
        <cfvo type="min"/>
        <cfvo type="percentile" val="50"/>
        <cfvo type="max"/>
        <color rgb="FF63BE7B"/>
        <color rgb="FFFFEB84"/>
        <color rgb="FFF8696B"/>
      </colorScale>
    </cfRule>
  </conditionalFormatting>
  <conditionalFormatting sqref="AT31">
    <cfRule type="colorScale" priority="102">
      <colorScale>
        <cfvo type="min"/>
        <cfvo type="percentile" val="50"/>
        <cfvo type="max"/>
        <color rgb="FF008000"/>
        <color rgb="FFFFEB84"/>
        <color rgb="FFFF0000"/>
      </colorScale>
    </cfRule>
    <cfRule type="colorScale" priority="100">
      <colorScale>
        <cfvo type="min"/>
        <cfvo type="percentile" val="50"/>
        <cfvo type="max"/>
        <color rgb="FF63BE7B"/>
        <color rgb="FFFFEB84"/>
        <color rgb="FFF8696B"/>
      </colorScale>
    </cfRule>
    <cfRule type="colorScale" priority="101">
      <colorScale>
        <cfvo type="min"/>
        <cfvo type="percentile" val="50"/>
        <cfvo type="max"/>
        <color rgb="FF63BE7B"/>
        <color rgb="FFFFEB84"/>
        <color rgb="FFF8696B"/>
      </colorScale>
    </cfRule>
  </conditionalFormatting>
  <conditionalFormatting sqref="AT32">
    <cfRule type="colorScale" priority="99">
      <colorScale>
        <cfvo type="min"/>
        <cfvo type="percentile" val="50"/>
        <cfvo type="max"/>
        <color rgb="FF008000"/>
        <color rgb="FFFFEB84"/>
        <color rgb="FFFF0000"/>
      </colorScale>
    </cfRule>
    <cfRule type="colorScale" priority="98">
      <colorScale>
        <cfvo type="min"/>
        <cfvo type="percentile" val="50"/>
        <cfvo type="max"/>
        <color rgb="FF63BE7B"/>
        <color rgb="FFFFEB84"/>
        <color rgb="FFF8696B"/>
      </colorScale>
    </cfRule>
    <cfRule type="colorScale" priority="97">
      <colorScale>
        <cfvo type="min"/>
        <cfvo type="percentile" val="50"/>
        <cfvo type="max"/>
        <color rgb="FF63BE7B"/>
        <color rgb="FFFFEB84"/>
        <color rgb="FFF8696B"/>
      </colorScale>
    </cfRule>
  </conditionalFormatting>
  <conditionalFormatting sqref="AT33">
    <cfRule type="colorScale" priority="95">
      <colorScale>
        <cfvo type="min"/>
        <cfvo type="percentile" val="50"/>
        <cfvo type="max"/>
        <color rgb="FF63BE7B"/>
        <color rgb="FFFFEB84"/>
        <color rgb="FFF8696B"/>
      </colorScale>
    </cfRule>
    <cfRule type="colorScale" priority="96">
      <colorScale>
        <cfvo type="min"/>
        <cfvo type="percentile" val="50"/>
        <cfvo type="max"/>
        <color rgb="FF008000"/>
        <color rgb="FFFFEB84"/>
        <color rgb="FFFF0000"/>
      </colorScale>
    </cfRule>
    <cfRule type="colorScale" priority="94">
      <colorScale>
        <cfvo type="min"/>
        <cfvo type="percentile" val="50"/>
        <cfvo type="max"/>
        <color rgb="FF63BE7B"/>
        <color rgb="FFFFEB84"/>
        <color rgb="FFF8696B"/>
      </colorScale>
    </cfRule>
  </conditionalFormatting>
  <conditionalFormatting sqref="AT34">
    <cfRule type="colorScale" priority="92">
      <colorScale>
        <cfvo type="min"/>
        <cfvo type="percentile" val="50"/>
        <cfvo type="max"/>
        <color rgb="FF63BE7B"/>
        <color rgb="FFFFEB84"/>
        <color rgb="FFF8696B"/>
      </colorScale>
    </cfRule>
    <cfRule type="colorScale" priority="91">
      <colorScale>
        <cfvo type="min"/>
        <cfvo type="percentile" val="50"/>
        <cfvo type="max"/>
        <color rgb="FF63BE7B"/>
        <color rgb="FFFFEB84"/>
        <color rgb="FFF8696B"/>
      </colorScale>
    </cfRule>
    <cfRule type="colorScale" priority="93">
      <colorScale>
        <cfvo type="min"/>
        <cfvo type="percentile" val="50"/>
        <cfvo type="max"/>
        <color rgb="FF008000"/>
        <color rgb="FFFFEB84"/>
        <color rgb="FFFF0000"/>
      </colorScale>
    </cfRule>
  </conditionalFormatting>
  <conditionalFormatting sqref="AT35">
    <cfRule type="colorScale" priority="90">
      <colorScale>
        <cfvo type="min"/>
        <cfvo type="percentile" val="50"/>
        <cfvo type="max"/>
        <color rgb="FF008000"/>
        <color rgb="FFFFEB84"/>
        <color rgb="FFFF0000"/>
      </colorScale>
    </cfRule>
    <cfRule type="colorScale" priority="89">
      <colorScale>
        <cfvo type="min"/>
        <cfvo type="percentile" val="50"/>
        <cfvo type="max"/>
        <color rgb="FF63BE7B"/>
        <color rgb="FFFFEB84"/>
        <color rgb="FFF8696B"/>
      </colorScale>
    </cfRule>
    <cfRule type="colorScale" priority="88">
      <colorScale>
        <cfvo type="min"/>
        <cfvo type="percentile" val="50"/>
        <cfvo type="max"/>
        <color rgb="FF63BE7B"/>
        <color rgb="FFFFEB84"/>
        <color rgb="FFF8696B"/>
      </colorScale>
    </cfRule>
  </conditionalFormatting>
  <conditionalFormatting sqref="AT36">
    <cfRule type="colorScale" priority="87">
      <colorScale>
        <cfvo type="min"/>
        <cfvo type="percentile" val="50"/>
        <cfvo type="max"/>
        <color rgb="FF008000"/>
        <color rgb="FFFFEB84"/>
        <color rgb="FFFF0000"/>
      </colorScale>
    </cfRule>
    <cfRule type="colorScale" priority="86">
      <colorScale>
        <cfvo type="min"/>
        <cfvo type="percentile" val="50"/>
        <cfvo type="max"/>
        <color rgb="FF63BE7B"/>
        <color rgb="FFFFEB84"/>
        <color rgb="FFF8696B"/>
      </colorScale>
    </cfRule>
    <cfRule type="colorScale" priority="85">
      <colorScale>
        <cfvo type="min"/>
        <cfvo type="percentile" val="50"/>
        <cfvo type="max"/>
        <color rgb="FF63BE7B"/>
        <color rgb="FFFFEB84"/>
        <color rgb="FFF8696B"/>
      </colorScale>
    </cfRule>
  </conditionalFormatting>
  <conditionalFormatting sqref="AT37">
    <cfRule type="colorScale" priority="84">
      <colorScale>
        <cfvo type="min"/>
        <cfvo type="percentile" val="50"/>
        <cfvo type="max"/>
        <color rgb="FF008000"/>
        <color rgb="FFFFEB84"/>
        <color rgb="FFFF0000"/>
      </colorScale>
    </cfRule>
    <cfRule type="colorScale" priority="83">
      <colorScale>
        <cfvo type="min"/>
        <cfvo type="percentile" val="50"/>
        <cfvo type="max"/>
        <color rgb="FF63BE7B"/>
        <color rgb="FFFFEB84"/>
        <color rgb="FFF8696B"/>
      </colorScale>
    </cfRule>
    <cfRule type="colorScale" priority="82">
      <colorScale>
        <cfvo type="min"/>
        <cfvo type="percentile" val="50"/>
        <cfvo type="max"/>
        <color rgb="FF63BE7B"/>
        <color rgb="FFFFEB84"/>
        <color rgb="FFF8696B"/>
      </colorScale>
    </cfRule>
  </conditionalFormatting>
  <conditionalFormatting sqref="AT38">
    <cfRule type="colorScale" priority="81">
      <colorScale>
        <cfvo type="min"/>
        <cfvo type="percentile" val="50"/>
        <cfvo type="max"/>
        <color rgb="FF008000"/>
        <color rgb="FFFFEB84"/>
        <color rgb="FFFF0000"/>
      </colorScale>
    </cfRule>
    <cfRule type="colorScale" priority="80">
      <colorScale>
        <cfvo type="min"/>
        <cfvo type="percentile" val="50"/>
        <cfvo type="max"/>
        <color rgb="FF63BE7B"/>
        <color rgb="FFFFEB84"/>
        <color rgb="FFF8696B"/>
      </colorScale>
    </cfRule>
    <cfRule type="colorScale" priority="79">
      <colorScale>
        <cfvo type="min"/>
        <cfvo type="percentile" val="50"/>
        <cfvo type="max"/>
        <color rgb="FF63BE7B"/>
        <color rgb="FFFFEB84"/>
        <color rgb="FFF8696B"/>
      </colorScale>
    </cfRule>
  </conditionalFormatting>
  <conditionalFormatting sqref="AT39">
    <cfRule type="colorScale" priority="78">
      <colorScale>
        <cfvo type="min"/>
        <cfvo type="percentile" val="50"/>
        <cfvo type="max"/>
        <color rgb="FF008000"/>
        <color rgb="FFFFEB84"/>
        <color rgb="FFFF0000"/>
      </colorScale>
    </cfRule>
    <cfRule type="colorScale" priority="77">
      <colorScale>
        <cfvo type="min"/>
        <cfvo type="percentile" val="50"/>
        <cfvo type="max"/>
        <color rgb="FF63BE7B"/>
        <color rgb="FFFFEB84"/>
        <color rgb="FFF8696B"/>
      </colorScale>
    </cfRule>
    <cfRule type="colorScale" priority="76">
      <colorScale>
        <cfvo type="min"/>
        <cfvo type="percentile" val="50"/>
        <cfvo type="max"/>
        <color rgb="FF63BE7B"/>
        <color rgb="FFFFEB84"/>
        <color rgb="FFF8696B"/>
      </colorScale>
    </cfRule>
  </conditionalFormatting>
  <conditionalFormatting sqref="AT40">
    <cfRule type="colorScale" priority="75">
      <colorScale>
        <cfvo type="min"/>
        <cfvo type="percentile" val="50"/>
        <cfvo type="max"/>
        <color rgb="FF008000"/>
        <color rgb="FFFFEB84"/>
        <color rgb="FFFF0000"/>
      </colorScale>
    </cfRule>
    <cfRule type="colorScale" priority="73">
      <colorScale>
        <cfvo type="min"/>
        <cfvo type="percentile" val="50"/>
        <cfvo type="max"/>
        <color rgb="FF63BE7B"/>
        <color rgb="FFFFEB84"/>
        <color rgb="FFF8696B"/>
      </colorScale>
    </cfRule>
    <cfRule type="colorScale" priority="74">
      <colorScale>
        <cfvo type="min"/>
        <cfvo type="percentile" val="50"/>
        <cfvo type="max"/>
        <color rgb="FF63BE7B"/>
        <color rgb="FFFFEB84"/>
        <color rgb="FFF8696B"/>
      </colorScale>
    </cfRule>
  </conditionalFormatting>
  <conditionalFormatting sqref="AT41">
    <cfRule type="colorScale" priority="71">
      <colorScale>
        <cfvo type="min"/>
        <cfvo type="percentile" val="50"/>
        <cfvo type="max"/>
        <color rgb="FF63BE7B"/>
        <color rgb="FFFFEB84"/>
        <color rgb="FFF8696B"/>
      </colorScale>
    </cfRule>
    <cfRule type="colorScale" priority="70">
      <colorScale>
        <cfvo type="min"/>
        <cfvo type="percentile" val="50"/>
        <cfvo type="max"/>
        <color rgb="FF63BE7B"/>
        <color rgb="FFFFEB84"/>
        <color rgb="FFF8696B"/>
      </colorScale>
    </cfRule>
    <cfRule type="colorScale" priority="72">
      <colorScale>
        <cfvo type="min"/>
        <cfvo type="percentile" val="50"/>
        <cfvo type="max"/>
        <color rgb="FF008000"/>
        <color rgb="FFFFEB84"/>
        <color rgb="FFFF0000"/>
      </colorScale>
    </cfRule>
  </conditionalFormatting>
  <conditionalFormatting sqref="AT42">
    <cfRule type="colorScale" priority="68">
      <colorScale>
        <cfvo type="min"/>
        <cfvo type="percentile" val="50"/>
        <cfvo type="max"/>
        <color rgb="FF63BE7B"/>
        <color rgb="FFFFEB84"/>
        <color rgb="FFF8696B"/>
      </colorScale>
    </cfRule>
    <cfRule type="colorScale" priority="67">
      <colorScale>
        <cfvo type="min"/>
        <cfvo type="percentile" val="50"/>
        <cfvo type="max"/>
        <color rgb="FF63BE7B"/>
        <color rgb="FFFFEB84"/>
        <color rgb="FFF8696B"/>
      </colorScale>
    </cfRule>
    <cfRule type="colorScale" priority="69">
      <colorScale>
        <cfvo type="min"/>
        <cfvo type="percentile" val="50"/>
        <cfvo type="max"/>
        <color rgb="FF008000"/>
        <color rgb="FFFFEB84"/>
        <color rgb="FFFF0000"/>
      </colorScale>
    </cfRule>
  </conditionalFormatting>
  <conditionalFormatting sqref="AT43">
    <cfRule type="colorScale" priority="66">
      <colorScale>
        <cfvo type="min"/>
        <cfvo type="percentile" val="50"/>
        <cfvo type="max"/>
        <color rgb="FF008000"/>
        <color rgb="FFFFEB84"/>
        <color rgb="FFFF0000"/>
      </colorScale>
    </cfRule>
    <cfRule type="colorScale" priority="65">
      <colorScale>
        <cfvo type="min"/>
        <cfvo type="percentile" val="50"/>
        <cfvo type="max"/>
        <color rgb="FF63BE7B"/>
        <color rgb="FFFFEB84"/>
        <color rgb="FFF8696B"/>
      </colorScale>
    </cfRule>
    <cfRule type="colorScale" priority="64">
      <colorScale>
        <cfvo type="min"/>
        <cfvo type="percentile" val="50"/>
        <cfvo type="max"/>
        <color rgb="FF63BE7B"/>
        <color rgb="FFFFEB84"/>
        <color rgb="FFF8696B"/>
      </colorScale>
    </cfRule>
  </conditionalFormatting>
  <conditionalFormatting sqref="AT44">
    <cfRule type="colorScale" priority="63">
      <colorScale>
        <cfvo type="min"/>
        <cfvo type="percentile" val="50"/>
        <cfvo type="max"/>
        <color rgb="FF008000"/>
        <color rgb="FFFFEB84"/>
        <color rgb="FFFF0000"/>
      </colorScale>
    </cfRule>
    <cfRule type="colorScale" priority="62">
      <colorScale>
        <cfvo type="min"/>
        <cfvo type="percentile" val="50"/>
        <cfvo type="max"/>
        <color rgb="FF63BE7B"/>
        <color rgb="FFFFEB84"/>
        <color rgb="FFF8696B"/>
      </colorScale>
    </cfRule>
    <cfRule type="colorScale" priority="61">
      <colorScale>
        <cfvo type="min"/>
        <cfvo type="percentile" val="50"/>
        <cfvo type="max"/>
        <color rgb="FF63BE7B"/>
        <color rgb="FFFFEB84"/>
        <color rgb="FFF8696B"/>
      </colorScale>
    </cfRule>
  </conditionalFormatting>
  <conditionalFormatting sqref="AT46">
    <cfRule type="colorScale" priority="57">
      <colorScale>
        <cfvo type="min"/>
        <cfvo type="percentile" val="50"/>
        <cfvo type="max"/>
        <color rgb="FF008000"/>
        <color rgb="FFFFEB84"/>
        <color rgb="FFFF0000"/>
      </colorScale>
    </cfRule>
    <cfRule type="colorScale" priority="56">
      <colorScale>
        <cfvo type="min"/>
        <cfvo type="percentile" val="50"/>
        <cfvo type="max"/>
        <color rgb="FF63BE7B"/>
        <color rgb="FFFFEB84"/>
        <color rgb="FFF8696B"/>
      </colorScale>
    </cfRule>
    <cfRule type="colorScale" priority="55">
      <colorScale>
        <cfvo type="min"/>
        <cfvo type="percentile" val="50"/>
        <cfvo type="max"/>
        <color rgb="FF63BE7B"/>
        <color rgb="FFFFEB84"/>
        <color rgb="FFF8696B"/>
      </colorScale>
    </cfRule>
  </conditionalFormatting>
  <conditionalFormatting sqref="AT47">
    <cfRule type="colorScale" priority="54">
      <colorScale>
        <cfvo type="min"/>
        <cfvo type="percentile" val="50"/>
        <cfvo type="max"/>
        <color rgb="FF008000"/>
        <color rgb="FFFFEB84"/>
        <color rgb="FFFF0000"/>
      </colorScale>
    </cfRule>
    <cfRule type="colorScale" priority="52">
      <colorScale>
        <cfvo type="min"/>
        <cfvo type="percentile" val="50"/>
        <cfvo type="max"/>
        <color rgb="FF63BE7B"/>
        <color rgb="FFFFEB84"/>
        <color rgb="FFF8696B"/>
      </colorScale>
    </cfRule>
    <cfRule type="colorScale" priority="53">
      <colorScale>
        <cfvo type="min"/>
        <cfvo type="percentile" val="50"/>
        <cfvo type="max"/>
        <color rgb="FF63BE7B"/>
        <color rgb="FFFFEB84"/>
        <color rgb="FFF8696B"/>
      </colorScale>
    </cfRule>
  </conditionalFormatting>
  <conditionalFormatting sqref="AT48">
    <cfRule type="colorScale" priority="51">
      <colorScale>
        <cfvo type="min"/>
        <cfvo type="percentile" val="50"/>
        <cfvo type="max"/>
        <color rgb="FF008000"/>
        <color rgb="FFFFEB84"/>
        <color rgb="FFFF0000"/>
      </colorScale>
    </cfRule>
    <cfRule type="colorScale" priority="50">
      <colorScale>
        <cfvo type="min"/>
        <cfvo type="percentile" val="50"/>
        <cfvo type="max"/>
        <color rgb="FF63BE7B"/>
        <color rgb="FFFFEB84"/>
        <color rgb="FFF8696B"/>
      </colorScale>
    </cfRule>
    <cfRule type="colorScale" priority="49">
      <colorScale>
        <cfvo type="min"/>
        <cfvo type="percentile" val="50"/>
        <cfvo type="max"/>
        <color rgb="FF63BE7B"/>
        <color rgb="FFFFEB84"/>
        <color rgb="FFF8696B"/>
      </colorScale>
    </cfRule>
  </conditionalFormatting>
  <conditionalFormatting sqref="AT49">
    <cfRule type="colorScale" priority="47">
      <colorScale>
        <cfvo type="min"/>
        <cfvo type="percentile" val="50"/>
        <cfvo type="max"/>
        <color rgb="FF63BE7B"/>
        <color rgb="FFFFEB84"/>
        <color rgb="FFF8696B"/>
      </colorScale>
    </cfRule>
    <cfRule type="colorScale" priority="46">
      <colorScale>
        <cfvo type="min"/>
        <cfvo type="percentile" val="50"/>
        <cfvo type="max"/>
        <color rgb="FF63BE7B"/>
        <color rgb="FFFFEB84"/>
        <color rgb="FFF8696B"/>
      </colorScale>
    </cfRule>
    <cfRule type="colorScale" priority="48">
      <colorScale>
        <cfvo type="min"/>
        <cfvo type="percentile" val="50"/>
        <cfvo type="max"/>
        <color rgb="FF008000"/>
        <color rgb="FFFFEB84"/>
        <color rgb="FFFF0000"/>
      </colorScale>
    </cfRule>
  </conditionalFormatting>
  <conditionalFormatting sqref="AT50">
    <cfRule type="colorScale" priority="44">
      <colorScale>
        <cfvo type="min"/>
        <cfvo type="percentile" val="50"/>
        <cfvo type="max"/>
        <color rgb="FF63BE7B"/>
        <color rgb="FFFFEB84"/>
        <color rgb="FFF8696B"/>
      </colorScale>
    </cfRule>
    <cfRule type="colorScale" priority="43">
      <colorScale>
        <cfvo type="min"/>
        <cfvo type="percentile" val="50"/>
        <cfvo type="max"/>
        <color rgb="FF63BE7B"/>
        <color rgb="FFFFEB84"/>
        <color rgb="FFF8696B"/>
      </colorScale>
    </cfRule>
    <cfRule type="colorScale" priority="45">
      <colorScale>
        <cfvo type="min"/>
        <cfvo type="percentile" val="50"/>
        <cfvo type="max"/>
        <color rgb="FF008000"/>
        <color rgb="FFFFEB84"/>
        <color rgb="FFFF0000"/>
      </colorScale>
    </cfRule>
  </conditionalFormatting>
  <conditionalFormatting sqref="AT51">
    <cfRule type="colorScale" priority="42">
      <colorScale>
        <cfvo type="min"/>
        <cfvo type="percentile" val="50"/>
        <cfvo type="max"/>
        <color rgb="FF008000"/>
        <color rgb="FFFFEB84"/>
        <color rgb="FFFF0000"/>
      </colorScale>
    </cfRule>
    <cfRule type="colorScale" priority="41">
      <colorScale>
        <cfvo type="min"/>
        <cfvo type="percentile" val="50"/>
        <cfvo type="max"/>
        <color rgb="FF63BE7B"/>
        <color rgb="FFFFEB84"/>
        <color rgb="FFF8696B"/>
      </colorScale>
    </cfRule>
    <cfRule type="colorScale" priority="40">
      <colorScale>
        <cfvo type="min"/>
        <cfvo type="percentile" val="50"/>
        <cfvo type="max"/>
        <color rgb="FF63BE7B"/>
        <color rgb="FFFFEB84"/>
        <color rgb="FFF8696B"/>
      </colorScale>
    </cfRule>
  </conditionalFormatting>
  <conditionalFormatting sqref="AT52">
    <cfRule type="colorScale" priority="39">
      <colorScale>
        <cfvo type="min"/>
        <cfvo type="percentile" val="50"/>
        <cfvo type="max"/>
        <color rgb="FF008000"/>
        <color rgb="FFFFEB84"/>
        <color rgb="FFFF0000"/>
      </colorScale>
    </cfRule>
    <cfRule type="colorScale" priority="38">
      <colorScale>
        <cfvo type="min"/>
        <cfvo type="percentile" val="50"/>
        <cfvo type="max"/>
        <color rgb="FF63BE7B"/>
        <color rgb="FFFFEB84"/>
        <color rgb="FFF8696B"/>
      </colorScale>
    </cfRule>
    <cfRule type="colorScale" priority="37">
      <colorScale>
        <cfvo type="min"/>
        <cfvo type="percentile" val="50"/>
        <cfvo type="max"/>
        <color rgb="FF63BE7B"/>
        <color rgb="FFFFEB84"/>
        <color rgb="FFF8696B"/>
      </colorScale>
    </cfRule>
  </conditionalFormatting>
  <conditionalFormatting sqref="AT53">
    <cfRule type="colorScale" priority="36">
      <colorScale>
        <cfvo type="min"/>
        <cfvo type="percentile" val="50"/>
        <cfvo type="max"/>
        <color rgb="FF008000"/>
        <color rgb="FFFFEB84"/>
        <color rgb="FFFF0000"/>
      </colorScale>
    </cfRule>
    <cfRule type="colorScale" priority="35">
      <colorScale>
        <cfvo type="min"/>
        <cfvo type="percentile" val="50"/>
        <cfvo type="max"/>
        <color rgb="FF63BE7B"/>
        <color rgb="FFFFEB84"/>
        <color rgb="FFF8696B"/>
      </colorScale>
    </cfRule>
    <cfRule type="colorScale" priority="34">
      <colorScale>
        <cfvo type="min"/>
        <cfvo type="percentile" val="50"/>
        <cfvo type="max"/>
        <color rgb="FF63BE7B"/>
        <color rgb="FFFFEB84"/>
        <color rgb="FFF8696B"/>
      </colorScale>
    </cfRule>
  </conditionalFormatting>
  <conditionalFormatting sqref="AT54">
    <cfRule type="colorScale" priority="33">
      <colorScale>
        <cfvo type="min"/>
        <cfvo type="percentile" val="50"/>
        <cfvo type="max"/>
        <color rgb="FF008000"/>
        <color rgb="FFFFEB84"/>
        <color rgb="FFFF0000"/>
      </colorScale>
    </cfRule>
    <cfRule type="colorScale" priority="32">
      <colorScale>
        <cfvo type="min"/>
        <cfvo type="percentile" val="50"/>
        <cfvo type="max"/>
        <color rgb="FF63BE7B"/>
        <color rgb="FFFFEB84"/>
        <color rgb="FFF8696B"/>
      </colorScale>
    </cfRule>
    <cfRule type="colorScale" priority="31">
      <colorScale>
        <cfvo type="min"/>
        <cfvo type="percentile" val="50"/>
        <cfvo type="max"/>
        <color rgb="FF63BE7B"/>
        <color rgb="FFFFEB84"/>
        <color rgb="FFF8696B"/>
      </colorScale>
    </cfRule>
  </conditionalFormatting>
  <conditionalFormatting sqref="AT55">
    <cfRule type="colorScale" priority="30">
      <colorScale>
        <cfvo type="min"/>
        <cfvo type="percentile" val="50"/>
        <cfvo type="max"/>
        <color rgb="FF008000"/>
        <color rgb="FFFFEB84"/>
        <color rgb="FFFF0000"/>
      </colorScale>
    </cfRule>
    <cfRule type="colorScale" priority="29">
      <colorScale>
        <cfvo type="min"/>
        <cfvo type="percentile" val="50"/>
        <cfvo type="max"/>
        <color rgb="FF63BE7B"/>
        <color rgb="FFFFEB84"/>
        <color rgb="FFF8696B"/>
      </colorScale>
    </cfRule>
    <cfRule type="colorScale" priority="28">
      <colorScale>
        <cfvo type="min"/>
        <cfvo type="percentile" val="50"/>
        <cfvo type="max"/>
        <color rgb="FF63BE7B"/>
        <color rgb="FFFFEB84"/>
        <color rgb="FFF8696B"/>
      </colorScale>
    </cfRule>
  </conditionalFormatting>
  <conditionalFormatting sqref="AT56">
    <cfRule type="colorScale" priority="27">
      <colorScale>
        <cfvo type="min"/>
        <cfvo type="percentile" val="50"/>
        <cfvo type="max"/>
        <color rgb="FF008000"/>
        <color rgb="FFFFEB84"/>
        <color rgb="FFFF0000"/>
      </colorScale>
    </cfRule>
    <cfRule type="colorScale" priority="25">
      <colorScale>
        <cfvo type="min"/>
        <cfvo type="percentile" val="50"/>
        <cfvo type="max"/>
        <color rgb="FF63BE7B"/>
        <color rgb="FFFFEB84"/>
        <color rgb="FFF8696B"/>
      </colorScale>
    </cfRule>
    <cfRule type="colorScale" priority="26">
      <colorScale>
        <cfvo type="min"/>
        <cfvo type="percentile" val="50"/>
        <cfvo type="max"/>
        <color rgb="FF63BE7B"/>
        <color rgb="FFFFEB84"/>
        <color rgb="FFF8696B"/>
      </colorScale>
    </cfRule>
  </conditionalFormatting>
  <conditionalFormatting sqref="AT57">
    <cfRule type="colorScale" priority="24">
      <colorScale>
        <cfvo type="min"/>
        <cfvo type="percentile" val="50"/>
        <cfvo type="max"/>
        <color rgb="FF008000"/>
        <color rgb="FFFFEB84"/>
        <color rgb="FFFF0000"/>
      </colorScale>
    </cfRule>
    <cfRule type="colorScale" priority="22">
      <colorScale>
        <cfvo type="min"/>
        <cfvo type="percentile" val="50"/>
        <cfvo type="max"/>
        <color rgb="FF63BE7B"/>
        <color rgb="FFFFEB84"/>
        <color rgb="FFF8696B"/>
      </colorScale>
    </cfRule>
    <cfRule type="colorScale" priority="23">
      <colorScale>
        <cfvo type="min"/>
        <cfvo type="percentile" val="50"/>
        <cfvo type="max"/>
        <color rgb="FF63BE7B"/>
        <color rgb="FFFFEB84"/>
        <color rgb="FFF8696B"/>
      </colorScale>
    </cfRule>
  </conditionalFormatting>
  <conditionalFormatting sqref="AT58">
    <cfRule type="colorScale" priority="21">
      <colorScale>
        <cfvo type="min"/>
        <cfvo type="percentile" val="50"/>
        <cfvo type="max"/>
        <color rgb="FF008000"/>
        <color rgb="FFFFEB84"/>
        <color rgb="FFFF0000"/>
      </colorScale>
    </cfRule>
    <cfRule type="colorScale" priority="20">
      <colorScale>
        <cfvo type="min"/>
        <cfvo type="percentile" val="50"/>
        <cfvo type="max"/>
        <color rgb="FF63BE7B"/>
        <color rgb="FFFFEB84"/>
        <color rgb="FFF8696B"/>
      </colorScale>
    </cfRule>
    <cfRule type="colorScale" priority="19">
      <colorScale>
        <cfvo type="min"/>
        <cfvo type="percentile" val="50"/>
        <cfvo type="max"/>
        <color rgb="FF63BE7B"/>
        <color rgb="FFFFEB84"/>
        <color rgb="FFF8696B"/>
      </colorScale>
    </cfRule>
  </conditionalFormatting>
  <conditionalFormatting sqref="AT59">
    <cfRule type="colorScale" priority="16">
      <colorScale>
        <cfvo type="min"/>
        <cfvo type="percentile" val="50"/>
        <cfvo type="max"/>
        <color rgb="FF63BE7B"/>
        <color rgb="FFFFEB84"/>
        <color rgb="FFF8696B"/>
      </colorScale>
    </cfRule>
    <cfRule type="colorScale" priority="18">
      <colorScale>
        <cfvo type="min"/>
        <cfvo type="percentile" val="50"/>
        <cfvo type="max"/>
        <color rgb="FF008000"/>
        <color rgb="FFFFEB84"/>
        <color rgb="FFFF0000"/>
      </colorScale>
    </cfRule>
    <cfRule type="colorScale" priority="17">
      <colorScale>
        <cfvo type="min"/>
        <cfvo type="percentile" val="50"/>
        <cfvo type="max"/>
        <color rgb="FF63BE7B"/>
        <color rgb="FFFFEB84"/>
        <color rgb="FFF8696B"/>
      </colorScale>
    </cfRule>
  </conditionalFormatting>
  <conditionalFormatting sqref="AT60">
    <cfRule type="colorScale" priority="14">
      <colorScale>
        <cfvo type="min"/>
        <cfvo type="percentile" val="50"/>
        <cfvo type="max"/>
        <color rgb="FF63BE7B"/>
        <color rgb="FFFFEB84"/>
        <color rgb="FFF8696B"/>
      </colorScale>
    </cfRule>
    <cfRule type="colorScale" priority="13">
      <colorScale>
        <cfvo type="min"/>
        <cfvo type="percentile" val="50"/>
        <cfvo type="max"/>
        <color rgb="FF63BE7B"/>
        <color rgb="FFFFEB84"/>
        <color rgb="FFF8696B"/>
      </colorScale>
    </cfRule>
    <cfRule type="colorScale" priority="15">
      <colorScale>
        <cfvo type="min"/>
        <cfvo type="percentile" val="50"/>
        <cfvo type="max"/>
        <color rgb="FF008000"/>
        <color rgb="FFFFEB84"/>
        <color rgb="FFFF0000"/>
      </colorScale>
    </cfRule>
  </conditionalFormatting>
  <conditionalFormatting sqref="AT61">
    <cfRule type="colorScale" priority="12">
      <colorScale>
        <cfvo type="min"/>
        <cfvo type="percentile" val="50"/>
        <cfvo type="max"/>
        <color rgb="FF008000"/>
        <color rgb="FFFFEB84"/>
        <color rgb="FFFF0000"/>
      </colorScale>
    </cfRule>
    <cfRule type="colorScale" priority="11">
      <colorScale>
        <cfvo type="min"/>
        <cfvo type="percentile" val="50"/>
        <cfvo type="max"/>
        <color rgb="FF63BE7B"/>
        <color rgb="FFFFEB84"/>
        <color rgb="FFF8696B"/>
      </colorScale>
    </cfRule>
    <cfRule type="colorScale" priority="10">
      <colorScale>
        <cfvo type="min"/>
        <cfvo type="percentile" val="50"/>
        <cfvo type="max"/>
        <color rgb="FF63BE7B"/>
        <color rgb="FFFFEB84"/>
        <color rgb="FFF8696B"/>
      </colorScale>
    </cfRule>
  </conditionalFormatting>
  <conditionalFormatting sqref="AT65">
    <cfRule type="colorScale" priority="6">
      <colorScale>
        <cfvo type="min"/>
        <cfvo type="percentile" val="50"/>
        <cfvo type="max"/>
        <color rgb="FF008000"/>
        <color rgb="FFFFEB84"/>
        <color rgb="FFFF0000"/>
      </colorScale>
    </cfRule>
    <cfRule type="colorScale" priority="4">
      <colorScale>
        <cfvo type="min"/>
        <cfvo type="percentile" val="50"/>
        <cfvo type="max"/>
        <color rgb="FF63BE7B"/>
        <color rgb="FFFFEB84"/>
        <color rgb="FFF8696B"/>
      </colorScale>
    </cfRule>
    <cfRule type="colorScale" priority="5">
      <colorScale>
        <cfvo type="min"/>
        <cfvo type="percentile" val="50"/>
        <cfvo type="max"/>
        <color rgb="FF63BE7B"/>
        <color rgb="FFFFEB84"/>
        <color rgb="FFF8696B"/>
      </colorScale>
    </cfRule>
  </conditionalFormatting>
  <conditionalFormatting sqref="AT66">
    <cfRule type="colorScale" priority="1">
      <colorScale>
        <cfvo type="min"/>
        <cfvo type="percentile" val="50"/>
        <cfvo type="max"/>
        <color rgb="FF63BE7B"/>
        <color rgb="FFFFEB84"/>
        <color rgb="FFF8696B"/>
      </colorScale>
    </cfRule>
    <cfRule type="colorScale" priority="3">
      <colorScale>
        <cfvo type="min"/>
        <cfvo type="percentile" val="50"/>
        <cfvo type="max"/>
        <color rgb="FF008000"/>
        <color rgb="FFFFEB84"/>
        <color rgb="FFFF0000"/>
      </colorScale>
    </cfRule>
    <cfRule type="colorScale" priority="2">
      <colorScale>
        <cfvo type="min"/>
        <cfvo type="percentile" val="50"/>
        <cfvo type="max"/>
        <color rgb="FF63BE7B"/>
        <color rgb="FFFFEB84"/>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2AC9-F1FB-4F59-81B6-847D8315A408}">
  <dimension ref="A1:A24"/>
  <sheetViews>
    <sheetView zoomScale="130" zoomScaleNormal="130" workbookViewId="0">
      <selection activeCell="A10" sqref="A10"/>
    </sheetView>
  </sheetViews>
  <sheetFormatPr defaultRowHeight="15" x14ac:dyDescent="0.25"/>
  <cols>
    <col min="1" max="1" width="70.28515625" bestFit="1" customWidth="1"/>
  </cols>
  <sheetData>
    <row r="1" spans="1:1" x14ac:dyDescent="0.25">
      <c r="A1" s="51" t="s">
        <v>413</v>
      </c>
    </row>
    <row r="2" spans="1:1" x14ac:dyDescent="0.25">
      <c r="A2" s="52" t="s">
        <v>5</v>
      </c>
    </row>
    <row r="3" spans="1:1" x14ac:dyDescent="0.25">
      <c r="A3" s="52" t="s">
        <v>4</v>
      </c>
    </row>
    <row r="4" spans="1:1" x14ac:dyDescent="0.25">
      <c r="A4" s="52" t="s">
        <v>8</v>
      </c>
    </row>
    <row r="5" spans="1:1" x14ac:dyDescent="0.25">
      <c r="A5" s="52" t="s">
        <v>11</v>
      </c>
    </row>
    <row r="6" spans="1:1" x14ac:dyDescent="0.25">
      <c r="A6" s="52" t="s">
        <v>19</v>
      </c>
    </row>
    <row r="7" spans="1:1" x14ac:dyDescent="0.25">
      <c r="A7" s="52" t="s">
        <v>54</v>
      </c>
    </row>
    <row r="8" spans="1:1" x14ac:dyDescent="0.25">
      <c r="A8" s="52" t="s">
        <v>14</v>
      </c>
    </row>
    <row r="9" spans="1:1" x14ac:dyDescent="0.25">
      <c r="A9" s="52" t="s">
        <v>35</v>
      </c>
    </row>
    <row r="10" spans="1:1" x14ac:dyDescent="0.25">
      <c r="A10" s="52" t="s">
        <v>1</v>
      </c>
    </row>
    <row r="11" spans="1:1" x14ac:dyDescent="0.25">
      <c r="A11" s="52" t="s">
        <v>3</v>
      </c>
    </row>
    <row r="12" spans="1:1" x14ac:dyDescent="0.25">
      <c r="A12" s="52" t="s">
        <v>197</v>
      </c>
    </row>
    <row r="13" spans="1:1" x14ac:dyDescent="0.25">
      <c r="A13" s="52" t="s">
        <v>29</v>
      </c>
    </row>
    <row r="14" spans="1:1" x14ac:dyDescent="0.25">
      <c r="A14" s="52" t="s">
        <v>45</v>
      </c>
    </row>
    <row r="15" spans="1:1" x14ac:dyDescent="0.25">
      <c r="A15" s="52" t="s">
        <v>346</v>
      </c>
    </row>
    <row r="16" spans="1:1" x14ac:dyDescent="0.25">
      <c r="A16" s="52" t="s">
        <v>32</v>
      </c>
    </row>
    <row r="17" spans="1:1" x14ac:dyDescent="0.25">
      <c r="A17" s="52" t="s">
        <v>31</v>
      </c>
    </row>
    <row r="18" spans="1:1" x14ac:dyDescent="0.25">
      <c r="A18" s="52" t="s">
        <v>51</v>
      </c>
    </row>
    <row r="19" spans="1:1" x14ac:dyDescent="0.25">
      <c r="A19" s="52" t="s">
        <v>10</v>
      </c>
    </row>
    <row r="20" spans="1:1" x14ac:dyDescent="0.25">
      <c r="A20" s="52" t="s">
        <v>50</v>
      </c>
    </row>
    <row r="21" spans="1:1" x14ac:dyDescent="0.25">
      <c r="A21" s="52" t="s">
        <v>92</v>
      </c>
    </row>
    <row r="22" spans="1:1" x14ac:dyDescent="0.25">
      <c r="A22" s="52" t="s">
        <v>97</v>
      </c>
    </row>
    <row r="23" spans="1:1" x14ac:dyDescent="0.25">
      <c r="A23" s="52" t="s">
        <v>416</v>
      </c>
    </row>
    <row r="24" spans="1:1" x14ac:dyDescent="0.25">
      <c r="A24" s="52" t="s">
        <v>414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7E878E3A768EC49A3AC95D8C1593F88" ma:contentTypeVersion="18" ma:contentTypeDescription="Creare un nuovo documento." ma:contentTypeScope="" ma:versionID="b84f5c3405d1145c77c51b46f4ad103f">
  <xsd:schema xmlns:xsd="http://www.w3.org/2001/XMLSchema" xmlns:xs="http://www.w3.org/2001/XMLSchema" xmlns:p="http://schemas.microsoft.com/office/2006/metadata/properties" xmlns:ns2="ab2d8595-0763-4ca2-8acf-6d55a5105581" xmlns:ns3="405784ff-acc8-4e68-86a1-0928f498ee0e" targetNamespace="http://schemas.microsoft.com/office/2006/metadata/properties" ma:root="true" ma:fieldsID="98e2b6b65c06905d10b01d0c891618b5" ns2:_="" ns3:_="">
    <xsd:import namespace="ab2d8595-0763-4ca2-8acf-6d55a5105581"/>
    <xsd:import namespace="405784ff-acc8-4e68-86a1-0928f498ee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d8595-0763-4ca2-8acf-6d55a5105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327510b3-7c55-48a2-93c2-069fab799d4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5784ff-acc8-4e68-86a1-0928f498ee0e"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6845a462-3b49-465c-b0cc-4b43ba2a89ee}" ma:internalName="TaxCatchAll" ma:showField="CatchAllData" ma:web="405784ff-acc8-4e68-86a1-0928f498ee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67B70-9735-48B4-B727-5B5269DF1A15}">
  <ds:schemaRefs>
    <ds:schemaRef ds:uri="http://schemas.microsoft.com/sharepoint/v3/contenttype/forms"/>
  </ds:schemaRefs>
</ds:datastoreItem>
</file>

<file path=customXml/itemProps2.xml><?xml version="1.0" encoding="utf-8"?>
<ds:datastoreItem xmlns:ds="http://schemas.openxmlformats.org/officeDocument/2006/customXml" ds:itemID="{B577C7CB-FCFD-402B-BD44-26FA7FF3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d8595-0763-4ca2-8acf-6d55a5105581"/>
    <ds:schemaRef ds:uri="405784ff-acc8-4e68-86a1-0928f498e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Intestazione</vt:lpstr>
      <vt:lpstr>Stato revisioni</vt:lpstr>
      <vt:lpstr>Risk assessment</vt:lpstr>
      <vt:lpstr>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g.fillini@adgpartners.it</dc:creator>
  <cp:lastModifiedBy>Sandro Gallo</cp:lastModifiedBy>
  <dcterms:created xsi:type="dcterms:W3CDTF">2024-01-11T13:33:12Z</dcterms:created>
  <dcterms:modified xsi:type="dcterms:W3CDTF">2024-02-01T09:09:56Z</dcterms:modified>
</cp:coreProperties>
</file>